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15480" activeTab="3"/>
  </bookViews>
  <sheets>
    <sheet name="general organisation" sheetId="1" r:id="rId1"/>
    <sheet name="acquire knowledge" sheetId="2" r:id="rId2"/>
    <sheet name="Trainers" sheetId="3" r:id="rId3"/>
    <sheet name="education lvl and comments" sheetId="4" r:id="rId4"/>
    <sheet name="Sheet5" sheetId="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4"/>
  <c r="I8"/>
  <c r="H8"/>
  <c r="D8"/>
  <c r="C8"/>
  <c r="J8"/>
  <c r="H29" i="3"/>
  <c r="I29" s="1"/>
  <c r="H30"/>
  <c r="I30" s="1"/>
  <c r="H31"/>
  <c r="I31" s="1"/>
  <c r="H32"/>
  <c r="I32" s="1"/>
  <c r="H33"/>
  <c r="I33" s="1"/>
  <c r="H34"/>
  <c r="I34" s="1"/>
  <c r="H35"/>
  <c r="I35" s="1"/>
  <c r="D13"/>
  <c r="D14"/>
  <c r="C14"/>
  <c r="C13"/>
  <c r="D12"/>
  <c r="C12"/>
  <c r="H4" i="2" l="1"/>
  <c r="G9" l="1"/>
  <c r="F9"/>
  <c r="E9"/>
  <c r="D9"/>
  <c r="C9"/>
  <c r="H5" i="1"/>
  <c r="H6"/>
  <c r="H7"/>
  <c r="H8"/>
  <c r="H9"/>
  <c r="H10"/>
  <c r="H4"/>
  <c r="G14" l="1"/>
  <c r="F14"/>
  <c r="G20"/>
  <c r="F20"/>
  <c r="G19"/>
  <c r="F19"/>
  <c r="G18"/>
  <c r="F18"/>
  <c r="E18"/>
  <c r="D17"/>
  <c r="E17"/>
  <c r="F17"/>
  <c r="G17"/>
  <c r="G16"/>
  <c r="F16"/>
  <c r="E16"/>
  <c r="D16"/>
  <c r="G15"/>
  <c r="F15"/>
  <c r="E15"/>
  <c r="D15"/>
  <c r="C14"/>
  <c r="C15"/>
  <c r="C16"/>
  <c r="C17"/>
  <c r="C18"/>
  <c r="D18"/>
  <c r="C19"/>
  <c r="D19"/>
  <c r="E19"/>
  <c r="C20"/>
  <c r="D20"/>
  <c r="E20"/>
  <c r="D14"/>
  <c r="E14"/>
</calcChain>
</file>

<file path=xl/sharedStrings.xml><?xml version="1.0" encoding="utf-8"?>
<sst xmlns="http://schemas.openxmlformats.org/spreadsheetml/2006/main" count="107" uniqueCount="98">
  <si>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</si>
  <si>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</si>
  <si>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</si>
  <si>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</si>
  <si>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</si>
  <si>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</si>
  <si>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</si>
  <si>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>Evaluation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</si>
  <si>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</si>
  <si>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</si>
  <si>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Relevance of the topic (%)</t>
  </si>
  <si>
    <t>Usefulness of the acquired knowledge (%)</t>
  </si>
  <si>
    <t>Rating of the methodology of working with participants (%)</t>
  </si>
  <si>
    <t>Rating organization (%)</t>
  </si>
  <si>
    <t>Rating of working conditions (%)</t>
  </si>
  <si>
    <t>The overall rating training (%)</t>
  </si>
  <si>
    <t>Nivo obrazovanja</t>
  </si>
  <si>
    <t>doktor medicine</t>
  </si>
  <si>
    <t>specijalista</t>
  </si>
  <si>
    <t>subspecijalista</t>
  </si>
  <si>
    <t>magistar</t>
  </si>
  <si>
    <t>doktor nauka</t>
  </si>
  <si>
    <t>DA</t>
  </si>
  <si>
    <t>NE</t>
  </si>
  <si>
    <t>Prof dr Predrag Stevanović</t>
  </si>
  <si>
    <t>Prof. Dr Dejan Nešić</t>
  </si>
  <si>
    <t>Prof. Dr Sonja Vučković</t>
  </si>
  <si>
    <t>Prof. Dr Nebojša Lađević</t>
  </si>
  <si>
    <t>Doc. Dr Katarina Savić-Vujović</t>
  </si>
  <si>
    <t>Doc. Dr Dragana Srebro</t>
  </si>
  <si>
    <t>Prof. Dr Miomir Jović</t>
  </si>
  <si>
    <t>U kojoj meri znanja stečena tokom edukacije možete korititi u praksi?</t>
  </si>
  <si>
    <t>1. Nivo obrazovanja</t>
  </si>
  <si>
    <t>med. Tehničar</t>
  </si>
  <si>
    <t>9. Vaš predlog tema, predavača ili metoda na sledećem programu KME iz ove oblasti?</t>
  </si>
  <si>
    <t>10. Posebne primedbe sugestije i pohvale</t>
  </si>
  <si>
    <t>1. predavanja su bila divna, stručna</t>
  </si>
  <si>
    <t>1. oprostite, ali pred kraj mi je bilo teže da pratim, ali oduševilči ste me svi</t>
  </si>
  <si>
    <t>2. vrlo sažeto, jasno i primenljivo</t>
  </si>
  <si>
    <t>2. primeri iz prakse, abdominalni bol, da li kupirati pre dijagnostike</t>
  </si>
  <si>
    <t>3. preopširno, bolje prezentacije sa uočljivim tekstom i slikama</t>
  </si>
  <si>
    <t>3.glavobolje, lumboišialgije, diabetes i bol</t>
  </si>
  <si>
    <t>4. preopširan uvodni deo, pažnja bi bila bolja da su predavanja podeljena na dva dana</t>
  </si>
  <si>
    <t>5. pohvale</t>
  </si>
  <si>
    <t>farmaceut</t>
  </si>
  <si>
    <t>4. praktična primena opioida kod bolesnika kako  terminalnih i dr. I doziranje. Prelazak sa jednog na drugi.</t>
  </si>
  <si>
    <t>6. izuzetna tema i načini prezentacije predavanja</t>
  </si>
  <si>
    <t>5. Th bola kod starih, dece i trudnica</t>
  </si>
  <si>
    <t>7. mnogo je, dugo trajanje</t>
  </si>
  <si>
    <t>8. sve pohvale za sva izlaganja</t>
  </si>
  <si>
    <t>6. racionalizovati sadržaj prema obimu</t>
  </si>
  <si>
    <t>9. uvod traje duže nego što bi trebalo. Pohvala za dinamiku predavanja suvoparne materije posebno četvrtog i petog predavača.</t>
  </si>
  <si>
    <t>10. sve pohvale</t>
  </si>
  <si>
    <t>11. Dejan Nešić -izuzetno zanimljiv, Nebojša Lađević-najkorisnije za primenu.</t>
  </si>
  <si>
    <t>Komentar</t>
  </si>
  <si>
    <t>1. Izbor tema programa edukacije</t>
  </si>
  <si>
    <t>2. Sadržaj programa edukacije</t>
  </si>
  <si>
    <t>3. Metoda rada</t>
  </si>
  <si>
    <t>4. Trajanje edukacije</t>
  </si>
  <si>
    <t>5. Organizacija edukacije</t>
  </si>
  <si>
    <t>6. Uslovi za rad</t>
  </si>
  <si>
    <t>4. Da li je nastava bila laka za razumevanje?</t>
  </si>
  <si>
    <t>5. Da li su polaznici aktivno učestvovali u procesu učenja?</t>
  </si>
  <si>
    <t>6. Da li su predavači bili dobro pripremljeni za nastavu?</t>
  </si>
  <si>
    <t>1. Stalno ću koristiti naučeno u praksi</t>
  </si>
  <si>
    <t>2. Često ću koristiti naučeno u praksi</t>
  </si>
  <si>
    <t>3. Ponekad ću koristiti neka znanja u praksi</t>
  </si>
  <si>
    <t>4. Retko ću koristititi znanja u praksi</t>
  </si>
  <si>
    <t>5. Neću koristiti, nisu mi potrebna ova znanja u praksi</t>
  </si>
  <si>
    <t xml:space="preserve"> </t>
  </si>
  <si>
    <t>Opšta ocena programa edukacije</t>
  </si>
  <si>
    <t>Rating duratation of the lectures (%)</t>
  </si>
  <si>
    <t>I will use it all the time</t>
  </si>
  <si>
    <t>i will use it frequently</t>
  </si>
  <si>
    <t xml:space="preserve">I will use it once in a while
</t>
  </si>
  <si>
    <t>I will use it rarely</t>
  </si>
  <si>
    <t>I will not use this knowledges in my daily practice</t>
  </si>
  <si>
    <t>How much You will use acquired knowledges in your daily practice?</t>
  </si>
  <si>
    <t>Yes</t>
  </si>
  <si>
    <t>No</t>
  </si>
  <si>
    <t>Was active participation of participants enable (%)</t>
  </si>
  <si>
    <t>Was the training easy for understand? (%)</t>
  </si>
  <si>
    <t>Were presenters quality prepared? (%)</t>
  </si>
  <si>
    <t>20,06 god</t>
  </si>
  <si>
    <t>Aver</t>
  </si>
  <si>
    <t>Sum</t>
  </si>
  <si>
    <t>How much You will use acquired knowledges in your daily practice? (%)</t>
  </si>
  <si>
    <t>Medical proffesion</t>
  </si>
  <si>
    <t>medical doctor</t>
  </si>
  <si>
    <t>specialist</t>
  </si>
  <si>
    <t>subspecialist</t>
  </si>
  <si>
    <t>mr sc.</t>
  </si>
  <si>
    <t>nurse</t>
  </si>
  <si>
    <t>mr pharmacy</t>
  </si>
  <si>
    <t>Education level (%)</t>
  </si>
  <si>
    <t>PhD</t>
  </si>
  <si>
    <t>Average length of working as a medical proffesionalist</t>
  </si>
  <si>
    <t>Trainers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</si>
</sst>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6" xfId="0" applyBorder="1"/>
    <xf numFmtId="0" fontId="1" fillId="0" borderId="14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0" fillId="0" borderId="6" xfId="0" applyBorder="1"/>
    <xf numFmtId="0" fontId="1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/>
    <xf numFmtId="1" fontId="1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/>
    <xf numFmtId="1" fontId="0" fillId="0" borderId="16" xfId="0" applyNumberFormat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'general organisation'!$B$15</c:f>
              <c:strCache>
                <c:ptCount val="1"/>
                <c:pt idx="0">
                  <c:v>Usefulness of the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organisation'!$C$15:$G$15</c:f>
              <c:numCache>
                <c:formatCode>0</c:formatCode>
                <c:ptCount val="5"/>
                <c:pt idx="0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15.625</c:v>
                </c:pt>
                <c:pt idx="4">
                  <c:v>78.125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shape val="box"/>
        <c:axId val="65765760"/>
        <c:axId val="65767296"/>
        <c:axId val="0"/>
      </c:bar3DChart>
      <c:catAx>
        <c:axId val="65765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7296"/>
        <c:crosses val="autoZero"/>
        <c:auto val="1"/>
        <c:lblAlgn val="ctr"/>
        <c:lblOffset val="100"/>
      </c:catAx>
      <c:valAx>
        <c:axId val="65767296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18.181818181818183</c:v>
                </c:pt>
                <c:pt idx="4">
                  <c:v>81.818181818181813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 rot="0" vert="horz"/>
        <a:lstStyle/>
        <a:p>
          <a:pPr>
            <a:defRPr sz="1400" b="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'acquire knowledge'!$B$9</c:f>
              <c:strCache>
                <c:ptCount val="1"/>
                <c:pt idx="0">
                  <c:v>How much You will use acquired knowledges in your daily practice? (%)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'acquire knowledge'!$C$9:$G$9</c:f>
              <c:numCache>
                <c:formatCode>0</c:formatCode>
                <c:ptCount val="5"/>
                <c:pt idx="0">
                  <c:v>41.935483870967744</c:v>
                </c:pt>
                <c:pt idx="1">
                  <c:v>48.387096774193552</c:v>
                </c:pt>
                <c:pt idx="2">
                  <c:v>6.4516129032258061</c:v>
                </c:pt>
                <c:pt idx="3">
                  <c:v>3.225806451612903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Percent val="1"/>
        </c:dLbls>
        <c:firstSliceAng val="0"/>
      </c:pieChart>
    </c:plotArea>
    <c:legend>
      <c:legendPos val="r"/>
      <c:layout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1E7-194D-9D3F-FB3ECE0A51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D-1248-9595-28CA0B668074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7-4445-9112-C383C0987BF7}"/>
            </c:ext>
          </c:extLst>
        </c:ser>
        <c:shape val="box"/>
        <c:axId val="66468864"/>
        <c:axId val="66487040"/>
        <c:axId val="0"/>
      </c:bar3DChart>
      <c:catAx>
        <c:axId val="664688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7040"/>
        <c:crosses val="autoZero"/>
        <c:auto val="1"/>
        <c:lblAlgn val="ctr"/>
        <c:lblOffset val="100"/>
      </c:catAx>
      <c:valAx>
        <c:axId val="664870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6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Trainers!$B$12</c:f>
              <c:strCache>
                <c:ptCount val="1"/>
                <c:pt idx="0">
                  <c:v>Was the training easy for understand?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Trainers!$C$12:$D$12</c:f>
              <c:numCache>
                <c:formatCode>0.00</c:formatCode>
                <c:ptCount val="2"/>
                <c:pt idx="0">
                  <c:v>82.352941176470594</c:v>
                </c:pt>
                <c:pt idx="1">
                  <c:v>17.647058823529413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shape val="box"/>
        <c:axId val="66585728"/>
        <c:axId val="66587264"/>
        <c:axId val="0"/>
      </c:bar3DChart>
      <c:catAx>
        <c:axId val="66585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7264"/>
        <c:crosses val="autoZero"/>
        <c:auto val="1"/>
        <c:lblAlgn val="ctr"/>
        <c:lblOffset val="100"/>
      </c:catAx>
      <c:valAx>
        <c:axId val="66587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Trainers!$B$13</c:f>
              <c:strCache>
                <c:ptCount val="1"/>
                <c:pt idx="0">
                  <c:v>Was active participation of participants enable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Trainers!$C$13:$D$13</c:f>
              <c:numCache>
                <c:formatCode>0.00</c:formatCode>
                <c:ptCount val="2"/>
                <c:pt idx="0">
                  <c:v>63.636363636363633</c:v>
                </c:pt>
                <c:pt idx="1">
                  <c:v>36.363636363636367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shape val="box"/>
        <c:axId val="66611840"/>
        <c:axId val="66642304"/>
        <c:axId val="0"/>
      </c:bar3DChart>
      <c:catAx>
        <c:axId val="666118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2304"/>
        <c:crosses val="autoZero"/>
        <c:auto val="1"/>
        <c:lblAlgn val="ctr"/>
        <c:lblOffset val="100"/>
      </c:catAx>
      <c:valAx>
        <c:axId val="66642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1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Trainers!$B$14</c:f>
              <c:strCache>
                <c:ptCount val="1"/>
                <c:pt idx="0">
                  <c:v>Were presenters quality prepared?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Trainers!$C$14:$D$14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shape val="box"/>
        <c:axId val="66679168"/>
        <c:axId val="66680704"/>
        <c:axId val="0"/>
      </c:bar3DChart>
      <c:catAx>
        <c:axId val="6667916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0704"/>
        <c:crosses val="autoZero"/>
        <c:auto val="1"/>
        <c:lblAlgn val="ctr"/>
        <c:lblOffset val="100"/>
      </c:catAx>
      <c:valAx>
        <c:axId val="666807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7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Trainers!$B$29:$B$35</c:f>
              <c:strCache>
                <c:ptCount val="7"/>
                <c:pt idx="0">
                  <c:v>Prof dr Predrag Stevanović</c:v>
                </c:pt>
                <c:pt idx="1">
                  <c:v>Prof. Dr Dejan Nešić</c:v>
                </c:pt>
                <c:pt idx="2">
                  <c:v>Prof. Dr Sonja Vučković</c:v>
                </c:pt>
                <c:pt idx="3">
                  <c:v>Prof. Dr Nebojša Lađević</c:v>
                </c:pt>
                <c:pt idx="4">
                  <c:v>Doc. Dr Katarina Savić-Vujović</c:v>
                </c:pt>
                <c:pt idx="5">
                  <c:v>Doc. Dr Dragana Srebro</c:v>
                </c:pt>
                <c:pt idx="6">
                  <c:v>Prof. Dr Miomir Jović</c:v>
                </c:pt>
              </c:strCache>
            </c:strRef>
          </c:cat>
          <c:val>
            <c:numRef>
              <c:f>Trainers!$I$29:$I$35</c:f>
              <c:numCache>
                <c:formatCode>General</c:formatCode>
                <c:ptCount val="7"/>
                <c:pt idx="0">
                  <c:v>4.6969696969696972</c:v>
                </c:pt>
                <c:pt idx="1">
                  <c:v>4.8484848484848486</c:v>
                </c:pt>
                <c:pt idx="2">
                  <c:v>4.7575757575757578</c:v>
                </c:pt>
                <c:pt idx="3">
                  <c:v>4.90625</c:v>
                </c:pt>
                <c:pt idx="4">
                  <c:v>4.9393939393939394</c:v>
                </c:pt>
                <c:pt idx="5">
                  <c:v>4.9130434782608692</c:v>
                </c:pt>
                <c:pt idx="6">
                  <c:v>4.8787878787878789</c:v>
                </c:pt>
              </c:numCache>
            </c:numRef>
          </c:val>
        </c:ser>
        <c:axId val="66703360"/>
        <c:axId val="66704896"/>
      </c:barChart>
      <c:catAx>
        <c:axId val="66703360"/>
        <c:scaling>
          <c:orientation val="minMax"/>
        </c:scaling>
        <c:axPos val="l"/>
        <c:numFmt formatCode="General" sourceLinked="1"/>
        <c:tickLblPos val="nextTo"/>
        <c:crossAx val="66704896"/>
        <c:crosses val="autoZero"/>
        <c:auto val="1"/>
        <c:lblAlgn val="ctr"/>
        <c:lblOffset val="100"/>
      </c:catAx>
      <c:valAx>
        <c:axId val="66704896"/>
        <c:scaling>
          <c:orientation val="minMax"/>
        </c:scaling>
        <c:axPos val="b"/>
        <c:majorGridlines/>
        <c:numFmt formatCode="General" sourceLinked="1"/>
        <c:tickLblPos val="nextTo"/>
        <c:crossAx val="66703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shape val="box"/>
        <c:axId val="66743296"/>
        <c:axId val="66773760"/>
        <c:axId val="0"/>
      </c:bar3DChart>
      <c:catAx>
        <c:axId val="66743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73760"/>
        <c:crosses val="autoZero"/>
        <c:auto val="1"/>
        <c:lblAlgn val="ctr"/>
        <c:lblOffset val="100"/>
      </c:catAx>
      <c:valAx>
        <c:axId val="66773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4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shape val="box"/>
        <c:axId val="66802432"/>
        <c:axId val="66803968"/>
        <c:axId val="0"/>
      </c:bar3DChart>
      <c:catAx>
        <c:axId val="6680243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03968"/>
        <c:crosses val="autoZero"/>
        <c:auto val="1"/>
        <c:lblAlgn val="ctr"/>
        <c:lblOffset val="100"/>
      </c:catAx>
      <c:valAx>
        <c:axId val="668039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0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organisation'!$B$14</c:f>
              <c:strCache>
                <c:ptCount val="1"/>
                <c:pt idx="0">
                  <c:v>Relevance of the topic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organisation'!$C$14:$G$14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9.67741935483871</c:v>
                </c:pt>
                <c:pt idx="4">
                  <c:v>90.322580645161295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shape val="box"/>
        <c:axId val="65689472"/>
        <c:axId val="65691008"/>
        <c:axId val="0"/>
      </c:bar3DChart>
      <c:catAx>
        <c:axId val="656894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91008"/>
        <c:crosses val="autoZero"/>
        <c:auto val="1"/>
        <c:lblAlgn val="ctr"/>
        <c:lblOffset val="100"/>
      </c:catAx>
      <c:valAx>
        <c:axId val="65691008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shape val="box"/>
        <c:axId val="66828544"/>
        <c:axId val="66859008"/>
        <c:axId val="0"/>
      </c:bar3DChart>
      <c:catAx>
        <c:axId val="668285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59008"/>
        <c:crosses val="autoZero"/>
        <c:auto val="1"/>
        <c:lblAlgn val="ctr"/>
        <c:lblOffset val="100"/>
      </c:catAx>
      <c:valAx>
        <c:axId val="668590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18.181818181818183</c:v>
                </c:pt>
                <c:pt idx="4">
                  <c:v>81.818181818181813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shape val="box"/>
        <c:axId val="66927616"/>
        <c:axId val="66945792"/>
        <c:axId val="0"/>
      </c:bar3DChart>
      <c:catAx>
        <c:axId val="669276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45792"/>
        <c:crosses val="autoZero"/>
        <c:auto val="1"/>
        <c:lblAlgn val="ctr"/>
        <c:lblOffset val="100"/>
      </c:catAx>
      <c:valAx>
        <c:axId val="66945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28.125</c:v>
                </c:pt>
                <c:pt idx="1">
                  <c:v>28.125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34.375</c:v>
                </c:pt>
                <c:pt idx="6">
                  <c:v>9.375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'general organisation'!$B$18</c:f>
              <c:strCache>
                <c:ptCount val="1"/>
                <c:pt idx="0">
                  <c:v>Rating organization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organisation'!$C$18:$G$18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6.4516129032258061</c:v>
                </c:pt>
                <c:pt idx="3">
                  <c:v>12.903225806451612</c:v>
                </c:pt>
                <c:pt idx="4">
                  <c:v>80.645161290322577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gapWidth val="182"/>
        <c:axId val="65719296"/>
        <c:axId val="66061056"/>
      </c:barChart>
      <c:catAx>
        <c:axId val="657192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61056"/>
        <c:crosses val="autoZero"/>
        <c:auto val="1"/>
        <c:lblAlgn val="ctr"/>
        <c:lblOffset val="100"/>
      </c:catAx>
      <c:valAx>
        <c:axId val="66061056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1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(%)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'general organisation'!$B$19</c:f>
              <c:strCache>
                <c:ptCount val="1"/>
                <c:pt idx="0">
                  <c:v>Rating of working conditions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organisation'!$C$19:$G$19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17.241379310344829</c:v>
                </c:pt>
                <c:pt idx="4">
                  <c:v>82.758620689655174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shape val="box"/>
        <c:axId val="66118400"/>
        <c:axId val="66119936"/>
        <c:axId val="0"/>
      </c:bar3DChart>
      <c:catAx>
        <c:axId val="661184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19936"/>
        <c:crosses val="autoZero"/>
        <c:auto val="1"/>
        <c:lblAlgn val="ctr"/>
        <c:lblOffset val="100"/>
      </c:catAx>
      <c:valAx>
        <c:axId val="66119936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1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shape val="box"/>
        <c:axId val="66160896"/>
        <c:axId val="66162688"/>
        <c:axId val="0"/>
      </c:bar3DChart>
      <c:catAx>
        <c:axId val="661608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2688"/>
        <c:crosses val="autoZero"/>
        <c:auto val="1"/>
        <c:lblAlgn val="ctr"/>
        <c:lblOffset val="100"/>
      </c:catAx>
      <c:valAx>
        <c:axId val="661626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firstSliceAng val="0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18.181818181818183</c:v>
                </c:pt>
                <c:pt idx="4">
                  <c:v>81.818181818181813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shape val="box"/>
        <c:axId val="66235008"/>
        <c:axId val="66249088"/>
        <c:axId val="0"/>
      </c:bar3DChart>
      <c:catAx>
        <c:axId val="66235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9088"/>
        <c:crosses val="autoZero"/>
        <c:auto val="1"/>
        <c:lblAlgn val="ctr"/>
        <c:lblOffset val="100"/>
      </c:catAx>
      <c:valAx>
        <c:axId val="66249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'general organisation'!$B$16</c:f>
              <c:strCache>
                <c:ptCount val="1"/>
                <c:pt idx="0">
                  <c:v>Rating of the methodology of working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organisation'!$C$16:$G$16</c:f>
              <c:numCache>
                <c:formatCode>0</c:formatCode>
                <c:ptCount val="5"/>
                <c:pt idx="0">
                  <c:v>0</c:v>
                </c:pt>
                <c:pt idx="1">
                  <c:v>3.225806451612903</c:v>
                </c:pt>
                <c:pt idx="2">
                  <c:v>6.4516129032258061</c:v>
                </c:pt>
                <c:pt idx="3">
                  <c:v>19.35483870967742</c:v>
                </c:pt>
                <c:pt idx="4">
                  <c:v>70.967741935483872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shape val="box"/>
        <c:axId val="66294144"/>
        <c:axId val="66295680"/>
        <c:axId val="0"/>
      </c:bar3DChart>
      <c:catAx>
        <c:axId val="66294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5680"/>
        <c:crosses val="autoZero"/>
        <c:auto val="1"/>
        <c:lblAlgn val="ctr"/>
        <c:lblOffset val="100"/>
      </c:catAx>
      <c:valAx>
        <c:axId val="66295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9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sz="1400" b="0"/>
          </a:pPr>
          <a:endParaRPr lang="en-US"/>
        </a:p>
      </c:txPr>
    </c:title>
    <c:view3D>
      <c:rAngAx val="1"/>
    </c:view3D>
    <c:plotArea>
      <c:layout>
        <c:manualLayout>
          <c:layoutTarget val="inner"/>
          <c:xMode val="edge"/>
          <c:yMode val="edge"/>
          <c:x val="0.11359785909114301"/>
          <c:y val="0.17041246132893187"/>
          <c:w val="0.84026026158494871"/>
          <c:h val="0.55771410017046841"/>
        </c:manualLayout>
      </c:layout>
      <c:bar3DChart>
        <c:barDir val="col"/>
        <c:grouping val="clustered"/>
        <c:ser>
          <c:idx val="0"/>
          <c:order val="0"/>
          <c:tx>
            <c:strRef>
              <c:f>'general organisation'!$B$17</c:f>
              <c:strCache>
                <c:ptCount val="1"/>
                <c:pt idx="0">
                  <c:v>Rating duratation of the lectures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organisation'!$C$17:$G$17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23.333333333333332</c:v>
                </c:pt>
                <c:pt idx="4">
                  <c:v>56.666666666666664</c:v>
                </c:pt>
              </c:numCache>
            </c:numRef>
          </c:val>
        </c:ser>
        <c:shape val="box"/>
        <c:axId val="66315776"/>
        <c:axId val="66317312"/>
        <c:axId val="0"/>
      </c:bar3DChart>
      <c:catAx>
        <c:axId val="6631577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6317312"/>
        <c:crosses val="autoZero"/>
        <c:auto val="1"/>
        <c:lblAlgn val="ctr"/>
        <c:lblOffset val="100"/>
      </c:catAx>
      <c:valAx>
        <c:axId val="66317312"/>
        <c:scaling>
          <c:orientation val="minMax"/>
        </c:scaling>
        <c:axPos val="l"/>
        <c:majorGridlines/>
        <c:numFmt formatCode="0" sourceLinked="1"/>
        <c:tickLblPos val="nextTo"/>
        <c:crossAx val="6631577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22</xdr:row>
      <xdr:rowOff>177799</xdr:rowOff>
    </xdr:from>
    <xdr:to>
      <xdr:col>8</xdr:col>
      <xdr:colOff>279400</xdr:colOff>
      <xdr:row>36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196850</xdr:colOff>
      <xdr:row>22</xdr:row>
      <xdr:rowOff>165100</xdr:rowOff>
    </xdr:from>
    <xdr:to>
      <xdr:col>3</xdr:col>
      <xdr:colOff>508000</xdr:colOff>
      <xdr:row>36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54</xdr:row>
      <xdr:rowOff>0</xdr:rowOff>
    </xdr:from>
    <xdr:to>
      <xdr:col>3</xdr:col>
      <xdr:colOff>558800</xdr:colOff>
      <xdr:row>67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</xdr:colOff>
      <xdr:row>54</xdr:row>
      <xdr:rowOff>38100</xdr:rowOff>
    </xdr:from>
    <xdr:to>
      <xdr:col>8</xdr:col>
      <xdr:colOff>203200</xdr:colOff>
      <xdr:row>67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177800</xdr:colOff>
      <xdr:row>147</xdr:row>
      <xdr:rowOff>171450</xdr:rowOff>
    </xdr:from>
    <xdr:to>
      <xdr:col>4</xdr:col>
      <xdr:colOff>215900</xdr:colOff>
      <xdr:row>162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163</xdr:row>
      <xdr:rowOff>120650</xdr:rowOff>
    </xdr:from>
    <xdr:to>
      <xdr:col>4</xdr:col>
      <xdr:colOff>190500</xdr:colOff>
      <xdr:row>178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=""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181</xdr:row>
      <xdr:rowOff>107950</xdr:rowOff>
    </xdr:from>
    <xdr:to>
      <xdr:col>4</xdr:col>
      <xdr:colOff>190500</xdr:colOff>
      <xdr:row>195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222250</xdr:colOff>
      <xdr:row>38</xdr:row>
      <xdr:rowOff>12700</xdr:rowOff>
    </xdr:from>
    <xdr:to>
      <xdr:col>3</xdr:col>
      <xdr:colOff>546100</xdr:colOff>
      <xdr:row>51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="" xmlns:a16="http://schemas.microsoft.com/office/drawing/2014/main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161925</xdr:colOff>
      <xdr:row>38</xdr:row>
      <xdr:rowOff>0</xdr:rowOff>
    </xdr:from>
    <xdr:to>
      <xdr:col>8</xdr:col>
      <xdr:colOff>304800</xdr:colOff>
      <xdr:row>52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371475</xdr:colOff>
      <xdr:row>68</xdr:row>
      <xdr:rowOff>171449</xdr:rowOff>
    </xdr:from>
    <xdr:to>
      <xdr:col>3</xdr:col>
      <xdr:colOff>295275</xdr:colOff>
      <xdr:row>81</xdr:row>
      <xdr:rowOff>161924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10</xdr:row>
      <xdr:rowOff>156369</xdr:rowOff>
    </xdr:from>
    <xdr:to>
      <xdr:col>5</xdr:col>
      <xdr:colOff>438943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514350</xdr:colOff>
      <xdr:row>1</xdr:row>
      <xdr:rowOff>184150</xdr:rowOff>
    </xdr:from>
    <xdr:to>
      <xdr:col>31</xdr:col>
      <xdr:colOff>374650</xdr:colOff>
      <xdr:row>7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6054AB6E-B5AB-ED42-A36C-B48DA4E3F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285750</xdr:colOff>
      <xdr:row>7</xdr:row>
      <xdr:rowOff>285750</xdr:rowOff>
    </xdr:from>
    <xdr:to>
      <xdr:col>31</xdr:col>
      <xdr:colOff>146050</xdr:colOff>
      <xdr:row>14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B356372-2B87-5549-AB8D-C15F24BA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265485</xdr:colOff>
      <xdr:row>15</xdr:row>
      <xdr:rowOff>44076</xdr:rowOff>
    </xdr:from>
    <xdr:to>
      <xdr:col>4</xdr:col>
      <xdr:colOff>268660</xdr:colOff>
      <xdr:row>23</xdr:row>
      <xdr:rowOff>123965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573368</xdr:colOff>
      <xdr:row>6</xdr:row>
      <xdr:rowOff>270809</xdr:rowOff>
    </xdr:from>
    <xdr:to>
      <xdr:col>12</xdr:col>
      <xdr:colOff>518459</xdr:colOff>
      <xdr:row>12</xdr:row>
      <xdr:rowOff>401544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14</xdr:row>
      <xdr:rowOff>74706</xdr:rowOff>
    </xdr:from>
    <xdr:to>
      <xdr:col>12</xdr:col>
      <xdr:colOff>486708</xdr:colOff>
      <xdr:row>24</xdr:row>
      <xdr:rowOff>65367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65368</xdr:colOff>
      <xdr:row>36</xdr:row>
      <xdr:rowOff>140074</xdr:rowOff>
    </xdr:from>
    <xdr:to>
      <xdr:col>8</xdr:col>
      <xdr:colOff>438898</xdr:colOff>
      <xdr:row>51</xdr:row>
      <xdr:rowOff>84044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119</xdr:row>
      <xdr:rowOff>146050</xdr:rowOff>
    </xdr:from>
    <xdr:to>
      <xdr:col>4</xdr:col>
      <xdr:colOff>266700</xdr:colOff>
      <xdr:row>134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119</xdr:row>
      <xdr:rowOff>44450</xdr:rowOff>
    </xdr:from>
    <xdr:to>
      <xdr:col>9</xdr:col>
      <xdr:colOff>660400</xdr:colOff>
      <xdr:row>133</xdr:row>
      <xdr:rowOff>120650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177800</xdr:colOff>
      <xdr:row>187</xdr:row>
      <xdr:rowOff>171450</xdr:rowOff>
    </xdr:from>
    <xdr:to>
      <xdr:col>4</xdr:col>
      <xdr:colOff>215900</xdr:colOff>
      <xdr:row>202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203</xdr:row>
      <xdr:rowOff>120650</xdr:rowOff>
    </xdr:from>
    <xdr:to>
      <xdr:col>4</xdr:col>
      <xdr:colOff>190500</xdr:colOff>
      <xdr:row>218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221</xdr:row>
      <xdr:rowOff>107950</xdr:rowOff>
    </xdr:from>
    <xdr:to>
      <xdr:col>4</xdr:col>
      <xdr:colOff>190500</xdr:colOff>
      <xdr:row>235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1164772</xdr:colOff>
      <xdr:row>10</xdr:row>
      <xdr:rowOff>110218</xdr:rowOff>
    </xdr:from>
    <xdr:to>
      <xdr:col>6</xdr:col>
      <xdr:colOff>48986</xdr:colOff>
      <xdr:row>23</xdr:row>
      <xdr:rowOff>95251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opLeftCell="B1" workbookViewId="0">
      <selection activeCell="O26" sqref="O26"/>
    </sheetView>
  </sheetViews>
  <sheetFormatPr defaultColWidth="8.85546875" defaultRowHeight="15"/>
  <cols>
    <col min="2" max="2" width="34.140625" customWidth="1"/>
    <col min="3" max="3" width="13.42578125" bestFit="1" customWidth="1"/>
    <col min="4" max="4" width="11.85546875" bestFit="1" customWidth="1"/>
    <col min="5" max="7" width="13.140625" bestFit="1" customWidth="1"/>
  </cols>
  <sheetData>
    <row r="1" spans="2:8" ht="14.25" customHeight="1"/>
    <row r="2" spans="2:8" ht="0.75" hidden="1" customHeight="1" thickBot="1">
      <c r="B2" s="62"/>
      <c r="C2" s="62"/>
      <c r="D2" s="62"/>
      <c r="E2" s="62"/>
      <c r="F2" s="62"/>
      <c r="G2" s="62"/>
    </row>
    <row r="3" spans="2:8" ht="17.25" hidden="1" thickBot="1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3">
        <v>5</v>
      </c>
    </row>
    <row r="4" spans="2:8" ht="32.25" hidden="1" thickBot="1">
      <c r="B4" s="4" t="s">
        <v>55</v>
      </c>
      <c r="C4" s="5"/>
      <c r="D4" s="5"/>
      <c r="E4" s="5"/>
      <c r="F4" s="5">
        <v>3</v>
      </c>
      <c r="G4" s="6">
        <v>28</v>
      </c>
      <c r="H4">
        <f>C4+D4+E4+F4+G4</f>
        <v>31</v>
      </c>
    </row>
    <row r="5" spans="2:8" ht="16.5" hidden="1" thickBot="1">
      <c r="B5" s="7" t="s">
        <v>56</v>
      </c>
      <c r="C5" s="8"/>
      <c r="D5" s="8">
        <v>1</v>
      </c>
      <c r="E5" s="8">
        <v>1</v>
      </c>
      <c r="F5" s="8">
        <v>5</v>
      </c>
      <c r="G5" s="9">
        <v>25</v>
      </c>
      <c r="H5">
        <f t="shared" ref="H5:H10" si="0">C5+D5+E5+F5+G5</f>
        <v>32</v>
      </c>
    </row>
    <row r="6" spans="2:8" ht="16.5" hidden="1" thickBot="1">
      <c r="B6" s="4" t="s">
        <v>57</v>
      </c>
      <c r="C6" s="5"/>
      <c r="D6" s="5">
        <v>1</v>
      </c>
      <c r="E6" s="5">
        <v>2</v>
      </c>
      <c r="F6" s="5">
        <v>6</v>
      </c>
      <c r="G6" s="6">
        <v>22</v>
      </c>
      <c r="H6">
        <f t="shared" si="0"/>
        <v>31</v>
      </c>
    </row>
    <row r="7" spans="2:8" ht="16.5" hidden="1" thickBot="1">
      <c r="B7" s="7" t="s">
        <v>58</v>
      </c>
      <c r="C7" s="8"/>
      <c r="D7" s="8">
        <v>3</v>
      </c>
      <c r="E7" s="8">
        <v>3</v>
      </c>
      <c r="F7" s="8">
        <v>7</v>
      </c>
      <c r="G7" s="9">
        <v>17</v>
      </c>
      <c r="H7">
        <f t="shared" si="0"/>
        <v>30</v>
      </c>
    </row>
    <row r="8" spans="2:8" ht="16.5" hidden="1" thickBot="1">
      <c r="B8" s="4" t="s">
        <v>59</v>
      </c>
      <c r="C8" s="5"/>
      <c r="D8" s="5"/>
      <c r="E8" s="5">
        <v>2</v>
      </c>
      <c r="F8" s="5">
        <v>4</v>
      </c>
      <c r="G8" s="6">
        <v>25</v>
      </c>
      <c r="H8">
        <f t="shared" si="0"/>
        <v>31</v>
      </c>
    </row>
    <row r="9" spans="2:8" ht="16.5" hidden="1" thickBot="1">
      <c r="B9" s="7" t="s">
        <v>60</v>
      </c>
      <c r="C9" s="8"/>
      <c r="D9" s="8"/>
      <c r="E9" s="8"/>
      <c r="F9" s="8">
        <v>5</v>
      </c>
      <c r="G9" s="9">
        <v>24</v>
      </c>
      <c r="H9">
        <f t="shared" si="0"/>
        <v>29</v>
      </c>
    </row>
    <row r="10" spans="2:8" ht="32.25" hidden="1" thickBot="1">
      <c r="B10" s="58" t="s">
        <v>70</v>
      </c>
      <c r="C10" s="59"/>
      <c r="D10" s="59"/>
      <c r="E10" s="59"/>
      <c r="F10" s="59">
        <v>6</v>
      </c>
      <c r="G10" s="60">
        <v>27</v>
      </c>
      <c r="H10">
        <f t="shared" si="0"/>
        <v>33</v>
      </c>
    </row>
    <row r="11" spans="2:8" ht="15.75" thickBot="1"/>
    <row r="12" spans="2:8" ht="17.25" thickBot="1">
      <c r="B12" s="62" t="s">
        <v>0</v>
      </c>
      <c r="C12" s="62"/>
      <c r="D12" s="62"/>
      <c r="E12" s="62"/>
      <c r="F12" s="62"/>
      <c r="G12" s="62"/>
    </row>
    <row r="13" spans="2:8" ht="17.25" thickBot="1">
      <c r="B13" s="1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</row>
    <row r="14" spans="2:8" ht="16.5" thickBot="1">
      <c r="B14" s="4" t="s">
        <v>10</v>
      </c>
      <c r="C14" s="18">
        <f>C4*100/SUM($C4:$G4)</f>
        <v>0</v>
      </c>
      <c r="D14" s="18">
        <f t="shared" ref="D14:E14" si="1">D4*100/SUM($C4:$G4)</f>
        <v>0</v>
      </c>
      <c r="E14" s="18">
        <f t="shared" si="1"/>
        <v>0</v>
      </c>
      <c r="F14" s="18">
        <f t="shared" ref="F14:F20" si="2">F4*100/H4</f>
        <v>9.67741935483871</v>
      </c>
      <c r="G14" s="18">
        <f t="shared" ref="G14:G20" si="3">G4*100/H4</f>
        <v>90.322580645161295</v>
      </c>
    </row>
    <row r="15" spans="2:8" ht="32.25" thickBot="1">
      <c r="B15" s="7" t="s">
        <v>11</v>
      </c>
      <c r="C15" s="61">
        <f t="shared" ref="C15" si="4">C5*100/SUM($C5:$G5)</f>
        <v>0</v>
      </c>
      <c r="D15" s="61">
        <f>D5*100/H5</f>
        <v>3.125</v>
      </c>
      <c r="E15" s="61">
        <f>E5*100/H5</f>
        <v>3.125</v>
      </c>
      <c r="F15" s="61">
        <f t="shared" si="2"/>
        <v>15.625</v>
      </c>
      <c r="G15" s="61">
        <f t="shared" si="3"/>
        <v>78.125</v>
      </c>
    </row>
    <row r="16" spans="2:8" ht="32.25" thickBot="1">
      <c r="B16" s="4" t="s">
        <v>12</v>
      </c>
      <c r="C16" s="18">
        <f t="shared" ref="C16" si="5">C6*100/SUM($C6:$G6)</f>
        <v>0</v>
      </c>
      <c r="D16" s="18">
        <f>D6*100/H6</f>
        <v>3.225806451612903</v>
      </c>
      <c r="E16" s="18">
        <f>E6*100/H6</f>
        <v>6.4516129032258061</v>
      </c>
      <c r="F16" s="18">
        <f t="shared" si="2"/>
        <v>19.35483870967742</v>
      </c>
      <c r="G16" s="18">
        <f t="shared" si="3"/>
        <v>70.967741935483872</v>
      </c>
    </row>
    <row r="17" spans="2:9" ht="32.25" thickBot="1">
      <c r="B17" s="7" t="s">
        <v>71</v>
      </c>
      <c r="C17" s="61">
        <f t="shared" ref="C17" si="6">C7*100/SUM($C7:$G7)</f>
        <v>0</v>
      </c>
      <c r="D17" s="61">
        <f>D7*100/H7</f>
        <v>10</v>
      </c>
      <c r="E17" s="61">
        <f>E7*100/H7</f>
        <v>10</v>
      </c>
      <c r="F17" s="61">
        <f t="shared" si="2"/>
        <v>23.333333333333332</v>
      </c>
      <c r="G17" s="61">
        <f t="shared" si="3"/>
        <v>56.666666666666664</v>
      </c>
    </row>
    <row r="18" spans="2:9" ht="16.5" thickBot="1">
      <c r="B18" s="4" t="s">
        <v>13</v>
      </c>
      <c r="C18" s="18">
        <f t="shared" ref="C18:D18" si="7">C8*100/SUM($C8:$G8)</f>
        <v>0</v>
      </c>
      <c r="D18" s="18">
        <f t="shared" si="7"/>
        <v>0</v>
      </c>
      <c r="E18" s="18">
        <f>E8*100/H8</f>
        <v>6.4516129032258061</v>
      </c>
      <c r="F18" s="18">
        <f t="shared" si="2"/>
        <v>12.903225806451612</v>
      </c>
      <c r="G18" s="18">
        <f t="shared" si="3"/>
        <v>80.645161290322577</v>
      </c>
      <c r="I18" t="s">
        <v>69</v>
      </c>
    </row>
    <row r="19" spans="2:9" ht="32.25" thickBot="1">
      <c r="B19" s="7" t="s">
        <v>14</v>
      </c>
      <c r="C19" s="18">
        <f t="shared" ref="C19:E19" si="8">C9*100/SUM($C9:$G9)</f>
        <v>0</v>
      </c>
      <c r="D19" s="18">
        <f t="shared" si="8"/>
        <v>0</v>
      </c>
      <c r="E19" s="18">
        <f t="shared" si="8"/>
        <v>0</v>
      </c>
      <c r="F19" s="18">
        <f t="shared" si="2"/>
        <v>17.241379310344829</v>
      </c>
      <c r="G19" s="18">
        <f t="shared" si="3"/>
        <v>82.758620689655174</v>
      </c>
    </row>
    <row r="20" spans="2:9" ht="16.5" thickBot="1">
      <c r="B20" s="4" t="s">
        <v>15</v>
      </c>
      <c r="C20" s="18">
        <f>C10*100/SUM($C10:$G10)</f>
        <v>0</v>
      </c>
      <c r="D20" s="18">
        <f>D10*100/SUM($C10:$G10)</f>
        <v>0</v>
      </c>
      <c r="E20" s="18">
        <f>E10*100/SUM($C10:$G10)</f>
        <v>0</v>
      </c>
      <c r="F20" s="18">
        <f t="shared" si="2"/>
        <v>18.181818181818183</v>
      </c>
      <c r="G20" s="18">
        <f t="shared" si="3"/>
        <v>81.818181818181813</v>
      </c>
    </row>
  </sheetData>
  <mergeCells count="2">
    <mergeCell ref="B2:G2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zoomScale="80" zoomScaleNormal="80" workbookViewId="0">
      <selection activeCell="H30" sqref="H30"/>
    </sheetView>
  </sheetViews>
  <sheetFormatPr defaultColWidth="8.85546875" defaultRowHeight="15"/>
  <cols>
    <col min="2" max="2" width="41.140625" customWidth="1"/>
    <col min="3" max="3" width="9.7109375" bestFit="1" customWidth="1"/>
  </cols>
  <sheetData>
    <row r="1" spans="2:18" ht="14.25" customHeight="1"/>
    <row r="2" spans="2:18" ht="1.5" hidden="1" customHeight="1" thickBot="1">
      <c r="B2" s="62" t="s">
        <v>31</v>
      </c>
      <c r="C2" s="62"/>
      <c r="D2" s="62"/>
      <c r="E2" s="62"/>
      <c r="F2" s="62"/>
      <c r="G2" s="62"/>
    </row>
    <row r="3" spans="2:18" ht="116.25" hidden="1" thickBot="1">
      <c r="B3" s="1" t="s">
        <v>1</v>
      </c>
      <c r="C3" s="2" t="s">
        <v>64</v>
      </c>
      <c r="D3" s="2" t="s">
        <v>65</v>
      </c>
      <c r="E3" s="2" t="s">
        <v>66</v>
      </c>
      <c r="F3" s="2" t="s">
        <v>67</v>
      </c>
      <c r="G3" s="3" t="s">
        <v>68</v>
      </c>
    </row>
    <row r="4" spans="2:18" ht="66" hidden="1" customHeight="1" thickBot="1">
      <c r="B4" s="10" t="s">
        <v>31</v>
      </c>
      <c r="C4" s="5">
        <v>13</v>
      </c>
      <c r="D4" s="5">
        <v>15</v>
      </c>
      <c r="E4" s="5">
        <v>2</v>
      </c>
      <c r="F4" s="5">
        <v>1</v>
      </c>
      <c r="G4" s="6">
        <v>0</v>
      </c>
      <c r="H4">
        <f>C4+D4+E4+F4+G4</f>
        <v>31</v>
      </c>
    </row>
    <row r="6" spans="2:18" ht="15.75" thickBot="1"/>
    <row r="7" spans="2:18" ht="17.25" thickBot="1">
      <c r="B7" s="62" t="s">
        <v>77</v>
      </c>
      <c r="C7" s="62"/>
      <c r="D7" s="62"/>
      <c r="E7" s="62"/>
      <c r="F7" s="62"/>
      <c r="G7" s="62"/>
      <c r="H7" s="11"/>
      <c r="I7" s="11"/>
      <c r="J7" s="11"/>
      <c r="K7" s="11"/>
      <c r="L7" s="11"/>
      <c r="M7" s="11" t="s">
        <v>8</v>
      </c>
      <c r="N7" s="11"/>
      <c r="O7" s="11"/>
      <c r="P7" s="11"/>
      <c r="Q7" s="11"/>
      <c r="R7" s="11"/>
    </row>
    <row r="8" spans="2:18" ht="132.75" thickBot="1">
      <c r="B8" s="1" t="s">
        <v>1</v>
      </c>
      <c r="C8" s="2" t="s">
        <v>72</v>
      </c>
      <c r="D8" s="2" t="s">
        <v>73</v>
      </c>
      <c r="E8" s="2" t="s">
        <v>74</v>
      </c>
      <c r="F8" s="2" t="s">
        <v>75</v>
      </c>
      <c r="G8" s="3" t="s">
        <v>76</v>
      </c>
      <c r="H8" s="11"/>
      <c r="I8" s="11"/>
      <c r="J8" s="11"/>
      <c r="K8" s="11"/>
      <c r="L8" s="11"/>
      <c r="M8" s="63"/>
      <c r="N8" s="63"/>
      <c r="O8" s="63"/>
      <c r="P8" s="63"/>
      <c r="Q8" s="63"/>
      <c r="R8" s="63"/>
    </row>
    <row r="9" spans="2:18" ht="48" thickBot="1">
      <c r="B9" s="10" t="s">
        <v>86</v>
      </c>
      <c r="C9" s="18">
        <f>C4*100/H4</f>
        <v>41.935483870967744</v>
      </c>
      <c r="D9" s="18">
        <f>D4*100/H4</f>
        <v>48.387096774193552</v>
      </c>
      <c r="E9" s="18">
        <f>E4*100/H4</f>
        <v>6.4516129032258061</v>
      </c>
      <c r="F9" s="18">
        <f>F4*100/H4</f>
        <v>3.225806451612903</v>
      </c>
      <c r="G9" s="18">
        <f>G4*100/H4</f>
        <v>0</v>
      </c>
      <c r="H9" s="16">
        <v>100</v>
      </c>
      <c r="I9" s="11"/>
      <c r="J9" s="11"/>
      <c r="K9" s="11"/>
      <c r="L9" s="11"/>
      <c r="M9" s="12"/>
      <c r="N9" s="13"/>
      <c r="O9" s="13"/>
      <c r="P9" s="13"/>
      <c r="Q9" s="13"/>
      <c r="R9" s="13"/>
    </row>
    <row r="18" spans="7:7" ht="15.75" thickBot="1"/>
    <row r="19" spans="7:7" ht="15.75" thickBot="1">
      <c r="G19" s="31"/>
    </row>
  </sheetData>
  <mergeCells count="3">
    <mergeCell ref="B2:G2"/>
    <mergeCell ref="M8:R8"/>
    <mergeCell ref="B7:G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topLeftCell="A3" zoomScale="80" zoomScaleNormal="80" workbookViewId="0">
      <selection activeCell="P41" sqref="P41"/>
    </sheetView>
  </sheetViews>
  <sheetFormatPr defaultColWidth="8.85546875" defaultRowHeight="15"/>
  <cols>
    <col min="2" max="2" width="42.42578125" customWidth="1"/>
    <col min="3" max="3" width="9.7109375" bestFit="1" customWidth="1"/>
  </cols>
  <sheetData>
    <row r="2" spans="2:11" ht="15.75" thickBot="1"/>
    <row r="3" spans="2:11" ht="0.75" customHeight="1">
      <c r="B3" s="64" t="s">
        <v>7</v>
      </c>
      <c r="C3" s="65"/>
      <c r="D3" s="66"/>
    </row>
    <row r="4" spans="2:11" ht="17.25" hidden="1" customHeight="1" thickBot="1">
      <c r="B4" s="33" t="s">
        <v>1</v>
      </c>
      <c r="C4" s="34" t="s">
        <v>22</v>
      </c>
      <c r="D4" s="34" t="s">
        <v>23</v>
      </c>
    </row>
    <row r="5" spans="2:11" ht="39.75" hidden="1" customHeight="1" thickBot="1">
      <c r="B5" s="35" t="s">
        <v>61</v>
      </c>
      <c r="C5" s="5">
        <v>28</v>
      </c>
      <c r="D5" s="5">
        <v>6</v>
      </c>
      <c r="E5">
        <v>34</v>
      </c>
    </row>
    <row r="6" spans="2:11" ht="39.75" hidden="1" customHeight="1" thickBot="1">
      <c r="B6" s="26" t="s">
        <v>62</v>
      </c>
      <c r="C6" s="8">
        <v>21</v>
      </c>
      <c r="D6" s="8">
        <v>12</v>
      </c>
      <c r="E6">
        <v>33</v>
      </c>
    </row>
    <row r="7" spans="2:11" ht="39.75" hidden="1" customHeight="1" thickBot="1">
      <c r="B7" s="27" t="s">
        <v>63</v>
      </c>
      <c r="C7" s="5">
        <v>33</v>
      </c>
      <c r="D7" s="5"/>
      <c r="E7">
        <v>33</v>
      </c>
    </row>
    <row r="8" spans="2:11">
      <c r="K8" t="s">
        <v>9</v>
      </c>
    </row>
    <row r="9" spans="2:11" ht="15.75" thickBot="1"/>
    <row r="10" spans="2:11" ht="17.25" thickBot="1">
      <c r="B10" s="67" t="s">
        <v>7</v>
      </c>
      <c r="C10" s="62"/>
      <c r="D10" s="68"/>
    </row>
    <row r="11" spans="2:11" ht="17.25" thickBot="1">
      <c r="B11" s="46" t="s">
        <v>1</v>
      </c>
      <c r="C11" s="2" t="s">
        <v>78</v>
      </c>
      <c r="D11" s="2" t="s">
        <v>79</v>
      </c>
    </row>
    <row r="12" spans="2:11" ht="32.25" thickBot="1">
      <c r="B12" s="47" t="s">
        <v>81</v>
      </c>
      <c r="C12" s="17">
        <f>C5*100/E5</f>
        <v>82.352941176470594</v>
      </c>
      <c r="D12" s="17">
        <f>D5*100/E5</f>
        <v>17.647058823529413</v>
      </c>
    </row>
    <row r="13" spans="2:11" ht="33.75" customHeight="1" thickBot="1">
      <c r="B13" s="48" t="s">
        <v>80</v>
      </c>
      <c r="C13" s="17">
        <f>C6*100/E6</f>
        <v>63.636363636363633</v>
      </c>
      <c r="D13" s="17">
        <f t="shared" ref="D13:D14" si="0">D6*100/E6</f>
        <v>36.363636363636367</v>
      </c>
    </row>
    <row r="14" spans="2:11" ht="16.5" thickBot="1">
      <c r="B14" s="49" t="s">
        <v>82</v>
      </c>
      <c r="C14" s="17">
        <f>C7*100/E7</f>
        <v>100</v>
      </c>
      <c r="D14" s="17">
        <f t="shared" si="0"/>
        <v>0</v>
      </c>
    </row>
    <row r="26" spans="2:9" ht="15.75" thickBot="1"/>
    <row r="27" spans="2:9" ht="17.25" thickBot="1">
      <c r="B27" s="62" t="s">
        <v>97</v>
      </c>
      <c r="C27" s="62"/>
      <c r="D27" s="62"/>
      <c r="E27" s="62"/>
      <c r="F27" s="62"/>
      <c r="G27" s="62"/>
    </row>
    <row r="28" spans="2:9" ht="16.5">
      <c r="B28" s="50" t="s">
        <v>1</v>
      </c>
      <c r="C28" s="38">
        <v>1</v>
      </c>
      <c r="D28" s="38">
        <v>2</v>
      </c>
      <c r="E28" s="38">
        <v>3</v>
      </c>
      <c r="F28" s="38">
        <v>4</v>
      </c>
      <c r="G28" s="39">
        <v>5</v>
      </c>
      <c r="H28" t="s">
        <v>85</v>
      </c>
      <c r="I28" t="s">
        <v>84</v>
      </c>
    </row>
    <row r="29" spans="2:9" ht="15.75">
      <c r="B29" s="37" t="s">
        <v>24</v>
      </c>
      <c r="C29" s="32"/>
      <c r="D29" s="32"/>
      <c r="E29" s="32">
        <v>3</v>
      </c>
      <c r="F29" s="32">
        <v>4</v>
      </c>
      <c r="G29" s="32">
        <v>26</v>
      </c>
      <c r="H29">
        <f>G29+F29+E29</f>
        <v>33</v>
      </c>
      <c r="I29">
        <f>(E29*E28+F29*F28+G29*G28)/H29</f>
        <v>4.6969696969696972</v>
      </c>
    </row>
    <row r="30" spans="2:9" ht="15.75">
      <c r="B30" s="51" t="s">
        <v>25</v>
      </c>
      <c r="C30" s="40"/>
      <c r="D30" s="40"/>
      <c r="E30" s="40">
        <v>1</v>
      </c>
      <c r="F30" s="40">
        <v>3</v>
      </c>
      <c r="G30" s="40">
        <v>29</v>
      </c>
      <c r="H30">
        <f t="shared" ref="H30:H35" si="1">G30+F30+E30</f>
        <v>33</v>
      </c>
      <c r="I30">
        <f>(E30*E28+F30*F28+G30*G28)/H30</f>
        <v>4.8484848484848486</v>
      </c>
    </row>
    <row r="31" spans="2:9" ht="15.75">
      <c r="B31" s="37" t="s">
        <v>26</v>
      </c>
      <c r="C31" s="32"/>
      <c r="D31" s="32"/>
      <c r="E31" s="32"/>
      <c r="F31" s="32">
        <v>8</v>
      </c>
      <c r="G31" s="32">
        <v>25</v>
      </c>
      <c r="H31">
        <f t="shared" si="1"/>
        <v>33</v>
      </c>
      <c r="I31">
        <f>(E31*E28+F31*F28+G31*G28)/H31</f>
        <v>4.7575757575757578</v>
      </c>
    </row>
    <row r="32" spans="2:9" ht="15.75">
      <c r="B32" s="51" t="s">
        <v>27</v>
      </c>
      <c r="C32" s="40"/>
      <c r="D32" s="40"/>
      <c r="E32" s="40"/>
      <c r="F32" s="40">
        <v>3</v>
      </c>
      <c r="G32" s="40">
        <v>29</v>
      </c>
      <c r="H32">
        <f t="shared" si="1"/>
        <v>32</v>
      </c>
      <c r="I32">
        <f>(E32*E28+F32*F28+G32*G28)/H32</f>
        <v>4.90625</v>
      </c>
    </row>
    <row r="33" spans="2:9" ht="15.75">
      <c r="B33" s="52" t="s">
        <v>28</v>
      </c>
      <c r="C33" s="32"/>
      <c r="D33" s="32"/>
      <c r="E33" s="32"/>
      <c r="F33" s="32">
        <v>2</v>
      </c>
      <c r="G33" s="32">
        <v>31</v>
      </c>
      <c r="H33">
        <f t="shared" si="1"/>
        <v>33</v>
      </c>
      <c r="I33">
        <f>(E33*E28+F33*F28+G33*G28)/H33</f>
        <v>4.9393939393939394</v>
      </c>
    </row>
    <row r="34" spans="2:9" ht="15.75">
      <c r="B34" s="36" t="s">
        <v>29</v>
      </c>
      <c r="C34" s="40"/>
      <c r="D34" s="40"/>
      <c r="E34" s="40"/>
      <c r="F34" s="40">
        <v>2</v>
      </c>
      <c r="G34" s="40">
        <v>21</v>
      </c>
      <c r="H34">
        <f t="shared" si="1"/>
        <v>23</v>
      </c>
      <c r="I34">
        <f>(E34*E28+F34*F28+G34*G28)/H34</f>
        <v>4.9130434782608692</v>
      </c>
    </row>
    <row r="35" spans="2:9" ht="24" customHeight="1">
      <c r="B35" s="41" t="s">
        <v>30</v>
      </c>
      <c r="C35" s="42"/>
      <c r="D35" s="42"/>
      <c r="E35" s="42"/>
      <c r="F35" s="43">
        <v>4</v>
      </c>
      <c r="G35" s="43">
        <v>29</v>
      </c>
      <c r="H35">
        <f t="shared" si="1"/>
        <v>33</v>
      </c>
      <c r="I35">
        <f>(E35*E28+F35*F28+G35*G28)/H35</f>
        <v>4.8787878787878789</v>
      </c>
    </row>
  </sheetData>
  <mergeCells count="3">
    <mergeCell ref="B3:D3"/>
    <mergeCell ref="B10:D10"/>
    <mergeCell ref="B27:G2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="80" zoomScaleNormal="80" workbookViewId="0">
      <selection activeCell="J27" sqref="J27"/>
    </sheetView>
  </sheetViews>
  <sheetFormatPr defaultColWidth="8.85546875" defaultRowHeight="15"/>
  <cols>
    <col min="2" max="2" width="34.140625" customWidth="1"/>
    <col min="3" max="3" width="13.42578125" bestFit="1" customWidth="1"/>
    <col min="4" max="4" width="11.85546875" bestFit="1" customWidth="1"/>
    <col min="5" max="5" width="15.7109375" customWidth="1"/>
    <col min="6" max="6" width="9.85546875" customWidth="1"/>
    <col min="7" max="7" width="7.7109375" customWidth="1"/>
    <col min="8" max="8" width="12.5703125" customWidth="1"/>
    <col min="9" max="9" width="13.140625" customWidth="1"/>
  </cols>
  <sheetData>
    <row r="2" spans="2:10" ht="16.5" hidden="1">
      <c r="B2" s="78" t="s">
        <v>32</v>
      </c>
      <c r="C2" s="79"/>
      <c r="D2" s="79"/>
      <c r="E2" s="79"/>
      <c r="F2" s="79"/>
      <c r="G2" s="79"/>
      <c r="H2" s="79"/>
      <c r="I2" s="80"/>
    </row>
    <row r="3" spans="2:10" ht="33" hidden="1">
      <c r="B3" s="24"/>
      <c r="C3" s="23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3" t="s">
        <v>33</v>
      </c>
      <c r="I3" s="25" t="s">
        <v>44</v>
      </c>
    </row>
    <row r="4" spans="2:10" ht="16.5" hidden="1" thickBot="1">
      <c r="B4" s="29" t="s">
        <v>16</v>
      </c>
      <c r="C4" s="53">
        <v>9</v>
      </c>
      <c r="D4" s="53">
        <v>9</v>
      </c>
      <c r="E4" s="53">
        <v>0</v>
      </c>
      <c r="F4" s="53">
        <v>0</v>
      </c>
      <c r="G4" s="53">
        <v>0</v>
      </c>
      <c r="H4" s="54">
        <v>11</v>
      </c>
      <c r="I4" s="28">
        <v>3</v>
      </c>
      <c r="J4">
        <f>C4+D4+E4+F4+G4+H4+I4</f>
        <v>32</v>
      </c>
    </row>
    <row r="5" spans="2:10" ht="16.5" thickBot="1">
      <c r="B5" s="19"/>
      <c r="C5" s="20"/>
      <c r="D5" s="20"/>
      <c r="E5" s="20"/>
      <c r="F5" s="20"/>
      <c r="G5" s="20"/>
    </row>
    <row r="6" spans="2:10" ht="16.5">
      <c r="B6" s="78" t="s">
        <v>87</v>
      </c>
      <c r="C6" s="79"/>
      <c r="D6" s="79"/>
      <c r="E6" s="79"/>
      <c r="F6" s="79"/>
      <c r="G6" s="79"/>
      <c r="H6" s="79"/>
      <c r="I6" s="80"/>
    </row>
    <row r="7" spans="2:10" ht="33">
      <c r="B7" s="24"/>
      <c r="C7" s="23" t="s">
        <v>88</v>
      </c>
      <c r="D7" s="23" t="s">
        <v>89</v>
      </c>
      <c r="E7" s="23" t="s">
        <v>90</v>
      </c>
      <c r="F7" s="23" t="s">
        <v>91</v>
      </c>
      <c r="G7" s="23" t="s">
        <v>95</v>
      </c>
      <c r="H7" s="23" t="s">
        <v>92</v>
      </c>
      <c r="I7" s="25" t="s">
        <v>93</v>
      </c>
    </row>
    <row r="8" spans="2:10" ht="16.5" thickBot="1">
      <c r="B8" s="29" t="s">
        <v>94</v>
      </c>
      <c r="C8" s="55">
        <f>C4*100/J4</f>
        <v>28.125</v>
      </c>
      <c r="D8" s="55">
        <f>D4*100/J4</f>
        <v>28.125</v>
      </c>
      <c r="E8" s="55">
        <v>0</v>
      </c>
      <c r="F8" s="55">
        <v>0</v>
      </c>
      <c r="G8" s="55">
        <v>0</v>
      </c>
      <c r="H8" s="56">
        <f>H4*100/J4</f>
        <v>34.375</v>
      </c>
      <c r="I8" s="57">
        <f>I4*100/J4</f>
        <v>9.375</v>
      </c>
      <c r="J8">
        <f>C8+D8+E8+F8+G8+H8+I8</f>
        <v>100</v>
      </c>
    </row>
    <row r="9" spans="2:10" ht="16.5" thickBot="1">
      <c r="B9" s="19"/>
      <c r="C9" s="20"/>
      <c r="D9" s="20"/>
      <c r="E9" s="20"/>
      <c r="F9" s="20"/>
      <c r="G9" s="20"/>
    </row>
    <row r="10" spans="2:10" ht="32.25" thickBot="1">
      <c r="B10" s="21" t="s">
        <v>96</v>
      </c>
      <c r="C10" s="22" t="s">
        <v>83</v>
      </c>
      <c r="D10" s="14"/>
      <c r="E10" s="14"/>
      <c r="F10" s="14"/>
      <c r="G10" s="14"/>
    </row>
    <row r="11" spans="2:10" ht="15.75">
      <c r="B11" s="19"/>
      <c r="C11" s="20"/>
      <c r="D11" s="20"/>
      <c r="E11" s="20"/>
      <c r="F11" s="20"/>
      <c r="G11" s="20"/>
    </row>
    <row r="12" spans="2:10" ht="15.75">
      <c r="B12" s="19"/>
      <c r="C12" s="20"/>
      <c r="D12" s="20"/>
      <c r="E12" s="20"/>
      <c r="F12" s="20"/>
      <c r="G12" s="20"/>
    </row>
    <row r="13" spans="2:10" ht="15.75">
      <c r="B13" s="19"/>
      <c r="C13" s="20"/>
      <c r="D13" s="20"/>
      <c r="E13" s="20"/>
      <c r="F13" s="20"/>
      <c r="G13" s="20"/>
    </row>
    <row r="14" spans="2:10" ht="15.75">
      <c r="B14" s="19"/>
      <c r="C14" s="20"/>
      <c r="D14" s="20"/>
      <c r="E14" s="20"/>
      <c r="F14" s="20"/>
      <c r="G14" s="20"/>
    </row>
    <row r="15" spans="2:10" ht="15.75">
      <c r="B15" s="19"/>
      <c r="C15" s="20"/>
      <c r="D15" s="20"/>
      <c r="E15" s="20"/>
      <c r="F15" s="20"/>
      <c r="G15" s="20"/>
    </row>
    <row r="16" spans="2:10" ht="15.75">
      <c r="B16" s="19"/>
      <c r="C16" s="20"/>
      <c r="D16" s="20"/>
      <c r="E16" s="20"/>
      <c r="F16" s="20"/>
      <c r="G16" s="20"/>
    </row>
    <row r="17" spans="2:7" ht="15.75">
      <c r="B17" s="19"/>
      <c r="C17" s="20"/>
      <c r="D17" s="20"/>
      <c r="E17" s="20"/>
      <c r="F17" s="20"/>
      <c r="G17" s="20"/>
    </row>
    <row r="18" spans="2:7" ht="15.75">
      <c r="B18" s="19"/>
      <c r="C18" s="20"/>
      <c r="D18" s="20"/>
      <c r="E18" s="20"/>
      <c r="F18" s="20"/>
      <c r="G18" s="20"/>
    </row>
    <row r="19" spans="2:7" ht="76.5" customHeight="1">
      <c r="B19" s="19"/>
      <c r="C19" s="20"/>
      <c r="D19" s="20"/>
      <c r="E19" s="20"/>
      <c r="F19" s="20"/>
      <c r="G19" s="20"/>
    </row>
    <row r="20" spans="2:7" ht="15.75">
      <c r="B20" s="19"/>
      <c r="C20" s="20"/>
      <c r="D20" s="20"/>
      <c r="E20" s="20"/>
      <c r="F20" s="20"/>
      <c r="G20" s="20"/>
    </row>
    <row r="21" spans="2:7" ht="15.75">
      <c r="B21" s="19"/>
      <c r="C21" s="20"/>
      <c r="D21" s="20"/>
      <c r="E21" s="20"/>
      <c r="F21" s="20"/>
      <c r="G21" s="20"/>
    </row>
    <row r="22" spans="2:7" ht="15.75">
      <c r="B22" s="19"/>
      <c r="C22" s="20"/>
      <c r="D22" s="20"/>
      <c r="E22" s="20"/>
      <c r="F22" s="20"/>
      <c r="G22" s="20"/>
    </row>
    <row r="23" spans="2:7" ht="15.75">
      <c r="B23" s="19"/>
      <c r="C23" s="20"/>
      <c r="D23" s="20"/>
      <c r="E23" s="20"/>
      <c r="F23" s="20"/>
      <c r="G23" s="20"/>
    </row>
    <row r="24" spans="2:7" ht="16.5" thickBot="1">
      <c r="B24" s="19"/>
      <c r="C24" s="20"/>
      <c r="D24" s="20"/>
      <c r="E24" s="20"/>
      <c r="F24" s="20"/>
      <c r="G24" s="20"/>
    </row>
    <row r="25" spans="2:7" ht="49.5">
      <c r="B25" s="30" t="s">
        <v>34</v>
      </c>
      <c r="C25" s="76" t="s">
        <v>54</v>
      </c>
      <c r="D25" s="76"/>
      <c r="E25" s="76"/>
      <c r="F25" s="76"/>
      <c r="G25" s="77"/>
    </row>
    <row r="26" spans="2:7" ht="24" customHeight="1">
      <c r="B26" s="26"/>
      <c r="C26" s="69" t="s">
        <v>36</v>
      </c>
      <c r="D26" s="69"/>
      <c r="E26" s="69"/>
      <c r="F26" s="69"/>
      <c r="G26" s="70"/>
    </row>
    <row r="27" spans="2:7" ht="33" customHeight="1">
      <c r="B27" s="26"/>
      <c r="C27" s="69" t="s">
        <v>39</v>
      </c>
      <c r="D27" s="69"/>
      <c r="E27" s="69"/>
      <c r="F27" s="69"/>
      <c r="G27" s="70"/>
    </row>
    <row r="28" spans="2:7" ht="23.25" customHeight="1">
      <c r="B28" s="26"/>
      <c r="C28" s="69" t="s">
        <v>41</v>
      </c>
      <c r="D28" s="69"/>
      <c r="E28" s="69"/>
      <c r="F28" s="69"/>
      <c r="G28" s="70"/>
    </row>
    <row r="29" spans="2:7" ht="57" customHeight="1">
      <c r="B29" s="26"/>
      <c r="C29" s="71" t="s">
        <v>45</v>
      </c>
      <c r="D29" s="72"/>
      <c r="E29" s="72"/>
      <c r="F29" s="72"/>
      <c r="G29" s="73"/>
    </row>
    <row r="30" spans="2:7" ht="23.25" customHeight="1">
      <c r="B30" s="26"/>
      <c r="C30" s="69" t="s">
        <v>47</v>
      </c>
      <c r="D30" s="69"/>
      <c r="E30" s="69"/>
      <c r="F30" s="69"/>
      <c r="G30" s="70"/>
    </row>
    <row r="31" spans="2:7" ht="24" customHeight="1" thickBot="1">
      <c r="B31" s="29"/>
      <c r="C31" s="74" t="s">
        <v>50</v>
      </c>
      <c r="D31" s="74"/>
      <c r="E31" s="74"/>
      <c r="F31" s="74"/>
      <c r="G31" s="75"/>
    </row>
    <row r="32" spans="2:7" ht="16.5" thickBot="1">
      <c r="B32" s="19"/>
      <c r="C32" s="20"/>
      <c r="D32" s="20"/>
      <c r="E32" s="20"/>
      <c r="F32" s="20"/>
      <c r="G32" s="20"/>
    </row>
    <row r="33" spans="1:9" ht="33">
      <c r="B33" s="30" t="s">
        <v>35</v>
      </c>
      <c r="C33" s="76" t="s">
        <v>54</v>
      </c>
      <c r="D33" s="76"/>
      <c r="E33" s="76"/>
      <c r="F33" s="76"/>
      <c r="G33" s="77"/>
    </row>
    <row r="34" spans="1:9" ht="31.5" customHeight="1">
      <c r="B34" s="26"/>
      <c r="C34" s="69" t="s">
        <v>37</v>
      </c>
      <c r="D34" s="69"/>
      <c r="E34" s="69"/>
      <c r="F34" s="69"/>
      <c r="G34" s="70"/>
    </row>
    <row r="35" spans="1:9" ht="27.75" customHeight="1">
      <c r="B35" s="26"/>
      <c r="C35" s="69" t="s">
        <v>38</v>
      </c>
      <c r="D35" s="69"/>
      <c r="E35" s="69"/>
      <c r="F35" s="69"/>
      <c r="G35" s="70"/>
    </row>
    <row r="36" spans="1:9" ht="37.5" customHeight="1">
      <c r="B36" s="26"/>
      <c r="C36" s="69" t="s">
        <v>40</v>
      </c>
      <c r="D36" s="69"/>
      <c r="E36" s="69"/>
      <c r="F36" s="69"/>
      <c r="G36" s="70"/>
    </row>
    <row r="37" spans="1:9" ht="40.5" customHeight="1">
      <c r="B37" s="26"/>
      <c r="C37" s="69" t="s">
        <v>42</v>
      </c>
      <c r="D37" s="69"/>
      <c r="E37" s="69"/>
      <c r="F37" s="69"/>
      <c r="G37" s="70"/>
    </row>
    <row r="38" spans="1:9" ht="15.75">
      <c r="B38" s="26"/>
      <c r="C38" s="69" t="s">
        <v>43</v>
      </c>
      <c r="D38" s="69"/>
      <c r="E38" s="69"/>
      <c r="F38" s="69"/>
      <c r="G38" s="70"/>
    </row>
    <row r="39" spans="1:9" ht="21.75" customHeight="1">
      <c r="B39" s="26"/>
      <c r="C39" s="69" t="s">
        <v>46</v>
      </c>
      <c r="D39" s="69"/>
      <c r="E39" s="69"/>
      <c r="F39" s="69"/>
      <c r="G39" s="70"/>
    </row>
    <row r="40" spans="1:9" ht="21" customHeight="1">
      <c r="B40" s="26"/>
      <c r="C40" s="69" t="s">
        <v>48</v>
      </c>
      <c r="D40" s="69"/>
      <c r="E40" s="69"/>
      <c r="F40" s="69"/>
      <c r="G40" s="70"/>
    </row>
    <row r="41" spans="1:9" ht="25.5" customHeight="1">
      <c r="B41" s="26"/>
      <c r="C41" s="69" t="s">
        <v>49</v>
      </c>
      <c r="D41" s="69"/>
      <c r="E41" s="69"/>
      <c r="F41" s="69"/>
      <c r="G41" s="70"/>
    </row>
    <row r="42" spans="1:9" ht="49.5" customHeight="1">
      <c r="B42" s="26"/>
      <c r="C42" s="69" t="s">
        <v>51</v>
      </c>
      <c r="D42" s="69"/>
      <c r="E42" s="69"/>
      <c r="F42" s="69"/>
      <c r="G42" s="70"/>
    </row>
    <row r="43" spans="1:9" ht="17.25" customHeight="1">
      <c r="B43" s="26"/>
      <c r="C43" s="69" t="s">
        <v>52</v>
      </c>
      <c r="D43" s="69"/>
      <c r="E43" s="69"/>
      <c r="F43" s="69"/>
      <c r="G43" s="70"/>
    </row>
    <row r="44" spans="1:9" ht="35.25" customHeight="1" thickBot="1">
      <c r="B44" s="29"/>
      <c r="C44" s="74" t="s">
        <v>53</v>
      </c>
      <c r="D44" s="74"/>
      <c r="E44" s="74"/>
      <c r="F44" s="74"/>
      <c r="G44" s="75"/>
    </row>
    <row r="45" spans="1:9" s="45" customFormat="1" ht="15.75">
      <c r="B45" s="15"/>
      <c r="C45" s="14"/>
      <c r="D45" s="14"/>
      <c r="E45" s="14"/>
      <c r="F45" s="14"/>
      <c r="G45" s="14"/>
    </row>
    <row r="46" spans="1:9" ht="15.75">
      <c r="B46" s="19"/>
      <c r="C46" s="20"/>
      <c r="D46" s="20"/>
      <c r="E46" s="20"/>
      <c r="F46" s="20"/>
      <c r="G46" s="20"/>
    </row>
    <row r="48" spans="1:9" ht="16.5">
      <c r="A48" s="11"/>
      <c r="B48" s="63"/>
      <c r="C48" s="63"/>
      <c r="D48" s="63"/>
      <c r="E48" s="63"/>
      <c r="F48" s="63"/>
      <c r="G48" s="63"/>
      <c r="H48" s="11"/>
      <c r="I48" s="11"/>
    </row>
    <row r="49" spans="1:9" ht="16.5">
      <c r="A49" s="11"/>
      <c r="B49" s="12"/>
      <c r="C49" s="13"/>
      <c r="D49" s="13"/>
      <c r="E49" s="13"/>
      <c r="F49" s="13"/>
      <c r="G49" s="13"/>
      <c r="H49" s="11"/>
      <c r="I49" s="11"/>
    </row>
    <row r="50" spans="1:9" ht="15.75">
      <c r="A50" s="11"/>
      <c r="B50" s="15"/>
      <c r="C50" s="44"/>
      <c r="D50" s="44"/>
      <c r="E50" s="44"/>
      <c r="F50" s="44"/>
      <c r="G50" s="44"/>
      <c r="H50" s="11"/>
      <c r="I50" s="11"/>
    </row>
    <row r="51" spans="1:9" ht="15.75">
      <c r="A51" s="11"/>
      <c r="B51" s="15"/>
      <c r="C51" s="44"/>
      <c r="D51" s="44"/>
      <c r="E51" s="44"/>
      <c r="F51" s="44"/>
      <c r="G51" s="44"/>
      <c r="H51" s="11"/>
      <c r="I51" s="11"/>
    </row>
    <row r="52" spans="1:9" ht="15.75">
      <c r="A52" s="11"/>
      <c r="B52" s="15"/>
      <c r="C52" s="44"/>
      <c r="D52" s="44"/>
      <c r="E52" s="44"/>
      <c r="F52" s="44"/>
      <c r="G52" s="44"/>
      <c r="H52" s="11"/>
      <c r="I52" s="11"/>
    </row>
    <row r="53" spans="1:9" ht="15.75">
      <c r="A53" s="11"/>
      <c r="B53" s="15"/>
      <c r="C53" s="44"/>
      <c r="D53" s="44"/>
      <c r="E53" s="44"/>
      <c r="F53" s="44"/>
      <c r="G53" s="44"/>
      <c r="H53" s="11"/>
      <c r="I53" s="11"/>
    </row>
    <row r="54" spans="1:9" ht="15.75">
      <c r="A54" s="11"/>
      <c r="B54" s="15"/>
      <c r="C54" s="44"/>
      <c r="D54" s="44"/>
      <c r="E54" s="44"/>
      <c r="F54" s="44"/>
      <c r="G54" s="44"/>
      <c r="H54" s="11"/>
      <c r="I54" s="11"/>
    </row>
    <row r="55" spans="1:9" ht="15.75">
      <c r="A55" s="11"/>
      <c r="B55" s="15"/>
      <c r="C55" s="44"/>
      <c r="D55" s="44"/>
      <c r="E55" s="44"/>
      <c r="F55" s="44"/>
      <c r="G55" s="44"/>
      <c r="H55" s="11"/>
      <c r="I55" s="11"/>
    </row>
    <row r="56" spans="1:9" ht="15.75">
      <c r="A56" s="11"/>
      <c r="B56" s="15"/>
      <c r="C56" s="44"/>
      <c r="D56" s="44"/>
      <c r="E56" s="44"/>
      <c r="F56" s="44"/>
      <c r="G56" s="44"/>
      <c r="H56" s="11"/>
      <c r="I56" s="11"/>
    </row>
    <row r="57" spans="1:9" ht="15.75">
      <c r="A57" s="11"/>
      <c r="B57" s="15"/>
      <c r="C57" s="44"/>
      <c r="D57" s="44"/>
      <c r="E57" s="44"/>
      <c r="F57" s="44"/>
      <c r="G57" s="44"/>
      <c r="H57" s="11"/>
      <c r="I57" s="11"/>
    </row>
    <row r="58" spans="1:9" ht="15.75">
      <c r="A58" s="11"/>
      <c r="B58" s="15"/>
      <c r="C58" s="44"/>
      <c r="D58" s="44"/>
      <c r="E58" s="44"/>
      <c r="F58" s="44"/>
      <c r="G58" s="44"/>
      <c r="H58" s="11"/>
      <c r="I58" s="11"/>
    </row>
    <row r="59" spans="1:9" ht="15.75">
      <c r="A59" s="11"/>
      <c r="B59" s="15"/>
      <c r="C59" s="44"/>
      <c r="D59" s="44"/>
      <c r="E59" s="44"/>
      <c r="F59" s="44"/>
      <c r="G59" s="44"/>
      <c r="H59" s="11"/>
      <c r="I59" s="11"/>
    </row>
    <row r="60" spans="1:9" ht="15.75">
      <c r="A60" s="11"/>
      <c r="B60" s="15"/>
      <c r="C60" s="44"/>
      <c r="D60" s="44"/>
      <c r="E60" s="44"/>
      <c r="F60" s="44"/>
      <c r="G60" s="44"/>
      <c r="H60" s="11"/>
      <c r="I60" s="11"/>
    </row>
    <row r="61" spans="1:9">
      <c r="A61" s="11"/>
      <c r="B61" s="11"/>
      <c r="C61" s="11"/>
      <c r="D61" s="11"/>
      <c r="E61" s="11"/>
      <c r="F61" s="11"/>
      <c r="G61" s="11"/>
      <c r="H61" s="11"/>
      <c r="I61" s="11"/>
    </row>
    <row r="62" spans="1:9">
      <c r="A62" s="11"/>
      <c r="B62" s="11"/>
      <c r="C62" s="11"/>
      <c r="D62" s="11"/>
      <c r="E62" s="11"/>
      <c r="F62" s="11"/>
      <c r="G62" s="11"/>
      <c r="H62" s="11"/>
      <c r="I62" s="11"/>
    </row>
    <row r="63" spans="1:9">
      <c r="A63" s="11"/>
      <c r="B63" s="11"/>
      <c r="C63" s="11"/>
      <c r="D63" s="11"/>
      <c r="E63" s="11"/>
      <c r="F63" s="11"/>
      <c r="G63" s="11"/>
      <c r="H63" s="11"/>
      <c r="I63" s="11"/>
    </row>
  </sheetData>
  <mergeCells count="22">
    <mergeCell ref="B2:I2"/>
    <mergeCell ref="B6:I6"/>
    <mergeCell ref="C30:G30"/>
    <mergeCell ref="C31:G31"/>
    <mergeCell ref="C38:G38"/>
    <mergeCell ref="C25:G25"/>
    <mergeCell ref="C40:G40"/>
    <mergeCell ref="C41:G41"/>
    <mergeCell ref="B48:G48"/>
    <mergeCell ref="C26:G26"/>
    <mergeCell ref="C34:G34"/>
    <mergeCell ref="C35:G35"/>
    <mergeCell ref="C27:G27"/>
    <mergeCell ref="C36:G36"/>
    <mergeCell ref="C37:G37"/>
    <mergeCell ref="C28:G28"/>
    <mergeCell ref="C29:G29"/>
    <mergeCell ref="C42:G42"/>
    <mergeCell ref="C43:G43"/>
    <mergeCell ref="C44:G44"/>
    <mergeCell ref="C33:G33"/>
    <mergeCell ref="C39:G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organisation</vt:lpstr>
      <vt:lpstr>acquire knowledge</vt:lpstr>
      <vt:lpstr>Trainers</vt:lpstr>
      <vt:lpstr>education lvl and comments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Sanja</cp:lastModifiedBy>
  <cp:lastPrinted>2019-01-04T17:55:23Z</cp:lastPrinted>
  <dcterms:created xsi:type="dcterms:W3CDTF">2018-11-20T08:52:55Z</dcterms:created>
  <dcterms:modified xsi:type="dcterms:W3CDTF">2019-04-16T06:53:47Z</dcterms:modified>
</cp:coreProperties>
</file>