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9240" activeTab="3"/>
  </bookViews>
  <sheets>
    <sheet name="general organisation" sheetId="1" r:id="rId1"/>
    <sheet name="acquire knowledge" sheetId="2" r:id="rId2"/>
    <sheet name="Trainers" sheetId="3" r:id="rId3"/>
    <sheet name="education lvl and comments" sheetId="4" r:id="rId4"/>
    <sheet name="Sheet5" sheetId="5" r:id="rId5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6" i="3" l="1"/>
  <c r="H35" i="3"/>
  <c r="I35" i="3" s="1"/>
  <c r="J4" i="4"/>
  <c r="J8" i="4"/>
  <c r="I29" i="3"/>
  <c r="H30" i="3"/>
  <c r="I30" i="3" s="1"/>
  <c r="H31" i="3"/>
  <c r="I31" i="3" s="1"/>
  <c r="H32" i="3"/>
  <c r="I32" i="3" s="1"/>
  <c r="I33" i="3"/>
  <c r="H34" i="3"/>
  <c r="I34" i="3" s="1"/>
  <c r="I37" i="3"/>
  <c r="D14" i="3"/>
  <c r="C14" i="3"/>
  <c r="H4" i="2" l="1"/>
  <c r="G9" i="2" l="1"/>
  <c r="H5" i="1"/>
  <c r="H6" i="1"/>
  <c r="H7" i="1"/>
  <c r="H8" i="1"/>
  <c r="H9" i="1"/>
  <c r="H10" i="1"/>
  <c r="H4" i="1"/>
  <c r="C14" i="1" l="1"/>
  <c r="C15" i="1"/>
  <c r="C16" i="1"/>
  <c r="C17" i="1"/>
  <c r="C18" i="1"/>
  <c r="D18" i="1"/>
  <c r="C19" i="1"/>
  <c r="C20" i="1"/>
  <c r="D20" i="1"/>
  <c r="E20" i="1"/>
  <c r="D14" i="1"/>
  <c r="E14" i="1"/>
</calcChain>
</file>

<file path=xl/sharedStrings.xml><?xml version="1.0" encoding="utf-8"?>
<sst xmlns="http://schemas.openxmlformats.org/spreadsheetml/2006/main" count="100" uniqueCount="91">
  <si>
    <t>The general organisation of the training</t>
  </si>
  <si>
    <t xml:space="preserve">Grading </t>
  </si>
  <si>
    <t>Poor</t>
  </si>
  <si>
    <t>OK</t>
  </si>
  <si>
    <t>Good</t>
  </si>
  <si>
    <t>Very Good</t>
  </si>
  <si>
    <t>Excellent</t>
  </si>
  <si>
    <t>Evaluation of trainer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</si>
  <si>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</si>
  <si>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</si>
  <si>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Relevance of the topic (%)</t>
  </si>
  <si>
    <t>Usefulness of the acquired knowledge (%)</t>
  </si>
  <si>
    <t>Rating of the methodology of working with participants (%)</t>
  </si>
  <si>
    <t>Rating organization (%)</t>
  </si>
  <si>
    <t>Rating of working conditions (%)</t>
  </si>
  <si>
    <t>The overall rating training (%)</t>
  </si>
  <si>
    <t>Nivo obrazovanja</t>
  </si>
  <si>
    <t>doktor medicine</t>
  </si>
  <si>
    <t>specijalista</t>
  </si>
  <si>
    <t>subspecijalista</t>
  </si>
  <si>
    <t>magistar</t>
  </si>
  <si>
    <t>doktor nauka</t>
  </si>
  <si>
    <t>DA</t>
  </si>
  <si>
    <t>NE</t>
  </si>
  <si>
    <t>U kojoj meri znanja stečena tokom edukacije možete korititi u praksi?</t>
  </si>
  <si>
    <t>1. Nivo obrazovanja</t>
  </si>
  <si>
    <t>med. Tehničar</t>
  </si>
  <si>
    <t>farmaceut</t>
  </si>
  <si>
    <t>Komentar</t>
  </si>
  <si>
    <t>1. Izbor tema programa edukacije</t>
  </si>
  <si>
    <t>2. Sadržaj programa edukacije</t>
  </si>
  <si>
    <t>3. Metoda rada</t>
  </si>
  <si>
    <t>4. Trajanje edukacije</t>
  </si>
  <si>
    <t>5. Organizacija edukacije</t>
  </si>
  <si>
    <t>6. Uslovi za rad</t>
  </si>
  <si>
    <t>4. Da li je nastava bila laka za razumevanje?</t>
  </si>
  <si>
    <t>5. Da li su polaznici aktivno učestvovali u procesu učenja?</t>
  </si>
  <si>
    <t>6. Da li su predavači bili dobro pripremljeni za nastavu?</t>
  </si>
  <si>
    <t>1. Stalno ću koristiti naučeno u praksi</t>
  </si>
  <si>
    <t>2. Često ću koristiti naučeno u praksi</t>
  </si>
  <si>
    <t>3. Ponekad ću koristiti neka znanja u praksi</t>
  </si>
  <si>
    <t>4. Retko ću koristititi znanja u praksi</t>
  </si>
  <si>
    <t>5. Neću koristiti, nisu mi potrebna ova znanja u praksi</t>
  </si>
  <si>
    <t xml:space="preserve"> </t>
  </si>
  <si>
    <t>Opšta ocena programa edukacije</t>
  </si>
  <si>
    <t>Rating duratation of the lectures (%)</t>
  </si>
  <si>
    <t>I will use it all the time</t>
  </si>
  <si>
    <t>i will use it frequently</t>
  </si>
  <si>
    <t xml:space="preserve">I will use it once in a while
</t>
  </si>
  <si>
    <t>I will use it rarely</t>
  </si>
  <si>
    <t>I will not use this knowledges in my daily practice</t>
  </si>
  <si>
    <t>How much You will use acquired knowledges in your daily practice?</t>
  </si>
  <si>
    <t>Yes</t>
  </si>
  <si>
    <t>No</t>
  </si>
  <si>
    <t>Was active participation of participants enable (%)</t>
  </si>
  <si>
    <t>Was the training easy for understand? (%)</t>
  </si>
  <si>
    <t>Were presenters quality prepared? (%)</t>
  </si>
  <si>
    <t>Aver</t>
  </si>
  <si>
    <t>Sum</t>
  </si>
  <si>
    <t>How much You will use acquired knowledges in your daily practice? (%)</t>
  </si>
  <si>
    <t>Medical proffesion</t>
  </si>
  <si>
    <t>medical doctor</t>
  </si>
  <si>
    <t>specialist</t>
  </si>
  <si>
    <t>subspecialist</t>
  </si>
  <si>
    <t>mr sc.</t>
  </si>
  <si>
    <t>nurse</t>
  </si>
  <si>
    <t>mr pharmacy</t>
  </si>
  <si>
    <t>Education level (%)</t>
  </si>
  <si>
    <t>PhD</t>
  </si>
  <si>
    <t>Average length of working as a medical proffesionalist</t>
  </si>
  <si>
    <t>Trainers</t>
  </si>
  <si>
    <t>1. primjeri iz prakse, prikazi slučajeva</t>
  </si>
  <si>
    <t>2. protokoli za tretiranje boli</t>
  </si>
  <si>
    <t>3.kancerska bol-onkolog</t>
  </si>
  <si>
    <t>4. porođajna bol-obezboljavanje porođaja</t>
  </si>
  <si>
    <t>5. Uticaj bola na psihičko stanje</t>
  </si>
  <si>
    <t>6. Reumatska oboljenja</t>
  </si>
  <si>
    <t>1. Sve pohvale za organizatore i izbor tema, kao i predavače</t>
  </si>
  <si>
    <t>2. Sve pohvale za organizatore i predavače, veoma edukativno i odlično organizirano predavanje</t>
  </si>
  <si>
    <t>7,51 god</t>
  </si>
  <si>
    <t>Prof dr Nebojša Lađević</t>
  </si>
  <si>
    <t>Prof. Dr Darko Golić</t>
  </si>
  <si>
    <t>Prof. Dr Tatjana Bućma</t>
  </si>
  <si>
    <t>Prof. Dr Jasna Jevđić</t>
  </si>
  <si>
    <t>Doc. Dr Jasmina Smajić</t>
  </si>
  <si>
    <t>Doc. Dr Renata Hodžić</t>
  </si>
  <si>
    <t>Doc dr Zoran Vukojević</t>
  </si>
  <si>
    <t>Doc dr Nenad Zornić</t>
  </si>
  <si>
    <t>Doc. Dr Samir Husić</t>
  </si>
  <si>
    <t>10. Posebne primjedbe sugestije i pohvale</t>
  </si>
  <si>
    <t>9. Vaš prijedlog tema, predavača ili metoda na slijedećem programu KME iz ove oblasti?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</si>
</sst>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0" fillId="0" borderId="16" xfId="0" applyBorder="1"/>
    <xf numFmtId="0" fontId="1" fillId="0" borderId="14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0" fillId="0" borderId="6" xfId="0" applyBorder="1"/>
    <xf numFmtId="0" fontId="1" fillId="0" borderId="6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2" xfId="0" applyFont="1" applyFill="1" applyBorder="1" applyAlignment="1">
      <alignment horizontal="right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2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/>
    <xf numFmtId="1" fontId="1" fillId="0" borderId="15" xfId="0" applyNumberFormat="1" applyFont="1" applyBorder="1" applyAlignment="1">
      <alignment horizontal="center" vertical="center" wrapText="1"/>
    </xf>
    <xf numFmtId="1" fontId="0" fillId="0" borderId="15" xfId="0" applyNumberFormat="1" applyBorder="1"/>
    <xf numFmtId="1" fontId="0" fillId="0" borderId="16" xfId="0" applyNumberFormat="1" applyBorder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'general organisation'!$B$15</c:f>
              <c:strCache>
                <c:ptCount val="1"/>
                <c:pt idx="0">
                  <c:v>Usefulness of the acquired knowledge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organisation'!$C$15:$G$15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59-423F-9775-BA805A2C8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7535488"/>
        <c:axId val="81199872"/>
        <c:axId val="0"/>
      </c:bar3DChart>
      <c:catAx>
        <c:axId val="5753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199872"/>
        <c:crosses val="autoZero"/>
        <c:auto val="1"/>
        <c:lblAlgn val="ctr"/>
        <c:lblOffset val="100"/>
        <c:noMultiLvlLbl val="0"/>
      </c:catAx>
      <c:valAx>
        <c:axId val="811998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5753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 sz="1400" b="0"/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en-US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vert="horz"/>
        <a:lstStyle/>
        <a:p>
          <a:pPr>
            <a:defRPr lang="en-US" sz="1400" b="0"/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'acquire knowledge'!$B$9</c:f>
              <c:strCache>
                <c:ptCount val="1"/>
                <c:pt idx="0">
                  <c:v>How much You will use acquired knowledges in your daily practice? (%)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 lang="en-US"/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'acquire knowledge'!$C$9:$G$9</c:f>
              <c:numCache>
                <c:formatCode>0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5F-CB4F-AA7A-7BBBDA55DC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  <c:txPr>
        <a:bodyPr rot="0" vert="horz"/>
        <a:lstStyle/>
        <a:p>
          <a:pPr>
            <a:defRPr lang="en-US"/>
          </a:pPr>
          <a:endParaRPr lang="sr-Latn-RS"/>
        </a:p>
      </c:txPr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21E7-194D-9D3F-FB3ECE0A511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8D-1248-9595-28CA0B6680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'primena znanja'!#REF!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'acquire knowledge'!$C$8:$G$8</c:f>
              <c:strCache>
                <c:ptCount val="5"/>
                <c:pt idx="0">
                  <c:v>I will use it all the time</c:v>
                </c:pt>
                <c:pt idx="1">
                  <c:v>i will use it frequently</c:v>
                </c:pt>
                <c:pt idx="2">
                  <c:v>I will use it once in a while
</c:v>
                </c:pt>
                <c:pt idx="3">
                  <c:v>I will use it rarely</c:v>
                </c:pt>
                <c:pt idx="4">
                  <c:v>I will not use this knowledges in my daily practice</c:v>
                </c:pt>
              </c:strCache>
            </c:strRef>
          </c:cat>
          <c:val>
            <c:numRef>
              <c:f>'primena znanja'!#REF!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37-4445-9112-C383C098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01376"/>
        <c:axId val="87702912"/>
        <c:axId val="0"/>
      </c:bar3DChart>
      <c:catAx>
        <c:axId val="87701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02912"/>
        <c:crosses val="autoZero"/>
        <c:auto val="1"/>
        <c:lblAlgn val="ctr"/>
        <c:lblOffset val="100"/>
        <c:noMultiLvlLbl val="0"/>
      </c:catAx>
      <c:valAx>
        <c:axId val="8770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01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Trainers!$B$12</c:f>
              <c:strCache>
                <c:ptCount val="1"/>
                <c:pt idx="0">
                  <c:v>Was the training easy for understand?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Trainers!$C$12:$D$12</c:f>
              <c:numCache>
                <c:formatCode>0.00</c:formatCode>
                <c:ptCount val="2"/>
                <c:pt idx="0">
                  <c:v>98.11</c:v>
                </c:pt>
                <c:pt idx="1">
                  <c:v>1.89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A0-7845-AEC0-665889F96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45664"/>
        <c:axId val="87747200"/>
        <c:axId val="0"/>
      </c:bar3DChart>
      <c:catAx>
        <c:axId val="8774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47200"/>
        <c:crosses val="autoZero"/>
        <c:auto val="1"/>
        <c:lblAlgn val="ctr"/>
        <c:lblOffset val="100"/>
        <c:noMultiLvlLbl val="0"/>
      </c:catAx>
      <c:valAx>
        <c:axId val="8774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4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Trainers!$B$13</c:f>
              <c:strCache>
                <c:ptCount val="1"/>
                <c:pt idx="0">
                  <c:v>Was active participation of participants enable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Trainers!$C$13:$D$13</c:f>
              <c:numCache>
                <c:formatCode>0.00</c:formatCode>
                <c:ptCount val="2"/>
                <c:pt idx="0">
                  <c:v>58.49</c:v>
                </c:pt>
                <c:pt idx="1">
                  <c:v>41.51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4-1E4A-AD3A-CC5A342FD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89568"/>
        <c:axId val="87791104"/>
        <c:axId val="0"/>
      </c:bar3DChart>
      <c:catAx>
        <c:axId val="8778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91104"/>
        <c:crosses val="autoZero"/>
        <c:auto val="1"/>
        <c:lblAlgn val="ctr"/>
        <c:lblOffset val="100"/>
        <c:noMultiLvlLbl val="0"/>
      </c:catAx>
      <c:valAx>
        <c:axId val="8779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778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Trainers!$B$14</c:f>
              <c:strCache>
                <c:ptCount val="1"/>
                <c:pt idx="0">
                  <c:v>Were presenters quality prepared?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Trainers!$C$11:$D$11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Trainers!$C$14:$D$14</c:f>
              <c:numCache>
                <c:formatCode>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36-D842-BC7C-930B8085E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397696"/>
        <c:axId val="90403584"/>
        <c:axId val="0"/>
      </c:bar3DChart>
      <c:catAx>
        <c:axId val="9039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403584"/>
        <c:crosses val="autoZero"/>
        <c:auto val="1"/>
        <c:lblAlgn val="ctr"/>
        <c:lblOffset val="100"/>
        <c:noMultiLvlLbl val="0"/>
      </c:catAx>
      <c:valAx>
        <c:axId val="9040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397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Trainers!$B$29:$B$37</c:f>
              <c:strCache>
                <c:ptCount val="9"/>
                <c:pt idx="0">
                  <c:v>Prof dr Nebojša Lađević</c:v>
                </c:pt>
                <c:pt idx="1">
                  <c:v>Prof. Dr Darko Golić</c:v>
                </c:pt>
                <c:pt idx="2">
                  <c:v>Prof. Dr Tatjana Bućma</c:v>
                </c:pt>
                <c:pt idx="3">
                  <c:v>Prof. Dr Jasna Jevđić</c:v>
                </c:pt>
                <c:pt idx="4">
                  <c:v>Doc. Dr Jasmina Smajić</c:v>
                </c:pt>
                <c:pt idx="5">
                  <c:v>Doc. Dr Renata Hodžić</c:v>
                </c:pt>
                <c:pt idx="6">
                  <c:v>Doc. Dr Samir Husić</c:v>
                </c:pt>
                <c:pt idx="7">
                  <c:v>Doc dr Zoran Vukojević</c:v>
                </c:pt>
                <c:pt idx="8">
                  <c:v>Doc dr Nenad Zornić</c:v>
                </c:pt>
              </c:strCache>
            </c:strRef>
          </c:cat>
          <c:val>
            <c:numRef>
              <c:f>Trainers!$I$29:$I$37</c:f>
              <c:numCache>
                <c:formatCode>General</c:formatCode>
                <c:ptCount val="9"/>
                <c:pt idx="0">
                  <c:v>4.9428571428571431</c:v>
                </c:pt>
                <c:pt idx="1">
                  <c:v>4.8055555555555554</c:v>
                </c:pt>
                <c:pt idx="2">
                  <c:v>4.6571428571428575</c:v>
                </c:pt>
                <c:pt idx="3">
                  <c:v>4.8055555555555554</c:v>
                </c:pt>
                <c:pt idx="4">
                  <c:v>4.9736842105263159</c:v>
                </c:pt>
                <c:pt idx="5">
                  <c:v>4.8947368421052628</c:v>
                </c:pt>
                <c:pt idx="6">
                  <c:v>4.9459459459459456</c:v>
                </c:pt>
                <c:pt idx="7">
                  <c:v>4.8378378378378377</c:v>
                </c:pt>
                <c:pt idx="8">
                  <c:v>4.7222222222222223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23680"/>
        <c:axId val="90425216"/>
      </c:barChart>
      <c:catAx>
        <c:axId val="904236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sr-Latn-RS"/>
          </a:p>
        </c:txPr>
        <c:crossAx val="90425216"/>
        <c:crosses val="autoZero"/>
        <c:auto val="1"/>
        <c:lblAlgn val="ctr"/>
        <c:lblOffset val="100"/>
        <c:noMultiLvlLbl val="0"/>
      </c:catAx>
      <c:valAx>
        <c:axId val="9042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sr-Latn-RS"/>
          </a:p>
        </c:txPr>
        <c:crossAx val="904236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64-F348-8A2E-8CFFE578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160512"/>
        <c:axId val="90170496"/>
        <c:axId val="0"/>
      </c:bar3DChart>
      <c:catAx>
        <c:axId val="9016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170496"/>
        <c:crosses val="autoZero"/>
        <c:auto val="1"/>
        <c:lblAlgn val="ctr"/>
        <c:lblOffset val="100"/>
        <c:noMultiLvlLbl val="0"/>
      </c:catAx>
      <c:valAx>
        <c:axId val="9017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16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D-584A-ADF5-7ACB62472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08512"/>
        <c:axId val="90210304"/>
        <c:axId val="0"/>
      </c:bar3DChart>
      <c:catAx>
        <c:axId val="90208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10304"/>
        <c:crosses val="autoZero"/>
        <c:auto val="1"/>
        <c:lblAlgn val="ctr"/>
        <c:lblOffset val="100"/>
        <c:noMultiLvlLbl val="0"/>
      </c:catAx>
      <c:valAx>
        <c:axId val="90210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0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organisation'!$B$14</c:f>
              <c:strCache>
                <c:ptCount val="1"/>
                <c:pt idx="0">
                  <c:v>Relevance of the topic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organisation'!$C$14:$G$14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9E-2444-8230-FD04FB99B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1225600"/>
        <c:axId val="81227136"/>
        <c:axId val="0"/>
      </c:bar3DChart>
      <c:catAx>
        <c:axId val="812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227136"/>
        <c:crosses val="autoZero"/>
        <c:auto val="1"/>
        <c:lblAlgn val="ctr"/>
        <c:lblOffset val="100"/>
        <c:noMultiLvlLbl val="0"/>
      </c:catAx>
      <c:valAx>
        <c:axId val="812271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22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252416"/>
        <c:axId val="90253952"/>
        <c:axId val="0"/>
      </c:bar3DChart>
      <c:catAx>
        <c:axId val="9025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53952"/>
        <c:crosses val="autoZero"/>
        <c:auto val="1"/>
        <c:lblAlgn val="ctr"/>
        <c:lblOffset val="100"/>
        <c:noMultiLvlLbl val="0"/>
      </c:catAx>
      <c:valAx>
        <c:axId val="9025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025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033984"/>
        <c:axId val="91035520"/>
        <c:axId val="0"/>
      </c:bar3DChart>
      <c:catAx>
        <c:axId val="9103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1035520"/>
        <c:crosses val="autoZero"/>
        <c:auto val="1"/>
        <c:lblAlgn val="ctr"/>
        <c:lblOffset val="100"/>
        <c:noMultiLvlLbl val="0"/>
      </c:catAx>
      <c:valAx>
        <c:axId val="9103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9103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n-US" sz="1400" b="0"/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'education lvl and comments'!$B$8</c:f>
              <c:strCache>
                <c:ptCount val="1"/>
                <c:pt idx="0">
                  <c:v>Education level (%)</c:v>
                </c:pt>
              </c:strCache>
            </c:strRef>
          </c:tx>
          <c:cat>
            <c:strRef>
              <c:f>'education lvl and comments'!$C$6:$I$7</c:f>
              <c:strCache>
                <c:ptCount val="7"/>
                <c:pt idx="0">
                  <c:v>medical doctor</c:v>
                </c:pt>
                <c:pt idx="1">
                  <c:v>specialist</c:v>
                </c:pt>
                <c:pt idx="2">
                  <c:v>subspecialist</c:v>
                </c:pt>
                <c:pt idx="3">
                  <c:v>mr sc.</c:v>
                </c:pt>
                <c:pt idx="4">
                  <c:v>PhD</c:v>
                </c:pt>
                <c:pt idx="5">
                  <c:v>nurse</c:v>
                </c:pt>
                <c:pt idx="6">
                  <c:v>mr pharmacy</c:v>
                </c:pt>
              </c:strCache>
            </c:strRef>
          </c:cat>
          <c:val>
            <c:numRef>
              <c:f>'education lvl and comments'!$C$8:$I$8</c:f>
              <c:numCache>
                <c:formatCode>0</c:formatCode>
                <c:ptCount val="7"/>
                <c:pt idx="0">
                  <c:v>31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n-US"/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'general organisation'!$B$18</c:f>
              <c:strCache>
                <c:ptCount val="1"/>
                <c:pt idx="0">
                  <c:v>Rating organization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organisation'!$C$18:$G$18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2F-A146-9CE7-A17B53E67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729280"/>
        <c:axId val="85730816"/>
      </c:barChart>
      <c:catAx>
        <c:axId val="85729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5730816"/>
        <c:crosses val="autoZero"/>
        <c:auto val="1"/>
        <c:lblAlgn val="ctr"/>
        <c:lblOffset val="100"/>
        <c:noMultiLvlLbl val="0"/>
      </c:catAx>
      <c:valAx>
        <c:axId val="8573081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572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Rating of working conditions (%)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'general organisation'!$B$19</c:f>
              <c:strCache>
                <c:ptCount val="1"/>
                <c:pt idx="0">
                  <c:v>Rating of working conditions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organisation'!$C$19:$G$19</c:f>
              <c:numCache>
                <c:formatCode>0</c:formatCode>
                <c:ptCount val="5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FC-8049-966C-725CAF9C0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768832"/>
        <c:axId val="85774720"/>
        <c:axId val="0"/>
      </c:bar3DChart>
      <c:catAx>
        <c:axId val="8576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5774720"/>
        <c:crosses val="autoZero"/>
        <c:auto val="1"/>
        <c:lblAlgn val="ctr"/>
        <c:lblOffset val="100"/>
        <c:noMultiLvlLbl val="0"/>
      </c:catAx>
      <c:valAx>
        <c:axId val="8577472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576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81-3040-BAA8-12E891331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480768"/>
        <c:axId val="88490752"/>
        <c:axId val="0"/>
      </c:bar3DChart>
      <c:catAx>
        <c:axId val="88480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490752"/>
        <c:crosses val="autoZero"/>
        <c:auto val="1"/>
        <c:lblAlgn val="ctr"/>
        <c:lblOffset val="100"/>
        <c:noMultiLvlLbl val="0"/>
      </c:catAx>
      <c:valAx>
        <c:axId val="88490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480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235-994F-A97E-EE8D9E5C1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8-9D47-ABA1-60A7E32D2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organisation'!$B$20</c:f>
              <c:strCache>
                <c:ptCount val="1"/>
                <c:pt idx="0">
                  <c:v>The overall rating training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organisation'!$C$20:$G$20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</c:v>
                </c:pt>
                <c:pt idx="4">
                  <c:v>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C0-3047-B893-170A4AEF4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633728"/>
        <c:axId val="88635264"/>
        <c:axId val="0"/>
      </c:bar3DChart>
      <c:catAx>
        <c:axId val="8863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635264"/>
        <c:crosses val="autoZero"/>
        <c:auto val="1"/>
        <c:lblAlgn val="ctr"/>
        <c:lblOffset val="100"/>
        <c:noMultiLvlLbl val="0"/>
      </c:catAx>
      <c:valAx>
        <c:axId val="88635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63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organisation'!$B$16</c:f>
              <c:strCache>
                <c:ptCount val="1"/>
                <c:pt idx="0">
                  <c:v>Rating of the methodology of working with participants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organisation'!$C$16:$G$16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4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1-2943-A441-51DA76E50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669184"/>
        <c:axId val="88675072"/>
        <c:axId val="0"/>
      </c:bar3DChart>
      <c:catAx>
        <c:axId val="8866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675072"/>
        <c:crosses val="autoZero"/>
        <c:auto val="1"/>
        <c:lblAlgn val="ctr"/>
        <c:lblOffset val="100"/>
        <c:noMultiLvlLbl val="0"/>
      </c:catAx>
      <c:valAx>
        <c:axId val="886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866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en-US" sz="1400" b="0"/>
          </a:pPr>
          <a:endParaRPr lang="sr-Latn-RS"/>
        </a:p>
      </c:tx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59785909114301"/>
          <c:y val="0.17041246132893195"/>
          <c:w val="0.84026026158494849"/>
          <c:h val="0.557714100170468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'general organisation'!$B$17</c:f>
              <c:strCache>
                <c:ptCount val="1"/>
                <c:pt idx="0">
                  <c:v>Rating duratation of the lectures (%)</c:v>
                </c:pt>
              </c:strCache>
            </c:strRef>
          </c:tx>
          <c:invertIfNegative val="0"/>
          <c:cat>
            <c:strRef>
              <c:f>'general organisation'!$C$13:$G$13</c:f>
              <c:strCache>
                <c:ptCount val="5"/>
                <c:pt idx="0">
                  <c:v>Poor</c:v>
                </c:pt>
                <c:pt idx="1">
                  <c:v>OK</c:v>
                </c:pt>
                <c:pt idx="2">
                  <c:v>Good</c:v>
                </c:pt>
                <c:pt idx="3">
                  <c:v>Very Good</c:v>
                </c:pt>
                <c:pt idx="4">
                  <c:v>Excellent</c:v>
                </c:pt>
              </c:strCache>
            </c:strRef>
          </c:cat>
          <c:val>
            <c:numRef>
              <c:f>'general organisation'!$C$17:$G$17</c:f>
              <c:numCache>
                <c:formatCode>0</c:formatCode>
                <c:ptCount val="5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5</c:v>
                </c:pt>
                <c:pt idx="4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8691456"/>
        <c:axId val="88692992"/>
        <c:axId val="0"/>
      </c:bar3DChart>
      <c:catAx>
        <c:axId val="886914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n-US" sz="900"/>
            </a:pPr>
            <a:endParaRPr lang="sr-Latn-RS"/>
          </a:p>
        </c:txPr>
        <c:crossAx val="88692992"/>
        <c:crosses val="autoZero"/>
        <c:auto val="1"/>
        <c:lblAlgn val="ctr"/>
        <c:lblOffset val="100"/>
        <c:noMultiLvlLbl val="0"/>
      </c:catAx>
      <c:valAx>
        <c:axId val="8869299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sr-Latn-RS"/>
          </a:p>
        </c:txPr>
        <c:crossAx val="8869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711200</xdr:colOff>
      <xdr:row>22</xdr:row>
      <xdr:rowOff>177799</xdr:rowOff>
    </xdr:from>
    <xdr:to>
      <xdr:col>8</xdr:col>
      <xdr:colOff>279400</xdr:colOff>
      <xdr:row>36</xdr:row>
      <xdr:rowOff>63500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359FCF5E-7B25-4809-99BF-E9170C9E6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196850</xdr:colOff>
      <xdr:row>22</xdr:row>
      <xdr:rowOff>165100</xdr:rowOff>
    </xdr:from>
    <xdr:to>
      <xdr:col>3</xdr:col>
      <xdr:colOff>508000</xdr:colOff>
      <xdr:row>36</xdr:row>
      <xdr:rowOff>82550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BC73155D-AC88-1642-BA49-3CB6F20DBC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203200</xdr:colOff>
      <xdr:row>54</xdr:row>
      <xdr:rowOff>0</xdr:rowOff>
    </xdr:from>
    <xdr:to>
      <xdr:col>3</xdr:col>
      <xdr:colOff>558800</xdr:colOff>
      <xdr:row>67</xdr:row>
      <xdr:rowOff>107950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CD204810-0544-2C48-819E-BD81AFF6AC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12700</xdr:colOff>
      <xdr:row>54</xdr:row>
      <xdr:rowOff>38100</xdr:rowOff>
    </xdr:from>
    <xdr:to>
      <xdr:col>8</xdr:col>
      <xdr:colOff>203200</xdr:colOff>
      <xdr:row>67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94154FA7-0DF3-1D45-9DFA-071ABA405D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177800</xdr:colOff>
      <xdr:row>147</xdr:row>
      <xdr:rowOff>171450</xdr:rowOff>
    </xdr:from>
    <xdr:to>
      <xdr:col>4</xdr:col>
      <xdr:colOff>215900</xdr:colOff>
      <xdr:row>162</xdr:row>
      <xdr:rowOff>57150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152400</xdr:colOff>
      <xdr:row>163</xdr:row>
      <xdr:rowOff>120650</xdr:rowOff>
    </xdr:from>
    <xdr:to>
      <xdr:col>4</xdr:col>
      <xdr:colOff>190500</xdr:colOff>
      <xdr:row>178</xdr:row>
      <xdr:rowOff>6350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xmlns="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152400</xdr:colOff>
      <xdr:row>181</xdr:row>
      <xdr:rowOff>107950</xdr:rowOff>
    </xdr:from>
    <xdr:to>
      <xdr:col>4</xdr:col>
      <xdr:colOff>190500</xdr:colOff>
      <xdr:row>195</xdr:row>
      <xdr:rowOff>184150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xmlns="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222250</xdr:colOff>
      <xdr:row>38</xdr:row>
      <xdr:rowOff>12700</xdr:rowOff>
    </xdr:from>
    <xdr:to>
      <xdr:col>3</xdr:col>
      <xdr:colOff>546100</xdr:colOff>
      <xdr:row>51</xdr:row>
      <xdr:rowOff>184150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xmlns="" id="{6515810F-5678-DE44-9433-0B81D3D809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161925</xdr:colOff>
      <xdr:row>38</xdr:row>
      <xdr:rowOff>0</xdr:rowOff>
    </xdr:from>
    <xdr:to>
      <xdr:col>8</xdr:col>
      <xdr:colOff>304800</xdr:colOff>
      <xdr:row>52</xdr:row>
      <xdr:rowOff>47625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371475</xdr:colOff>
      <xdr:row>68</xdr:row>
      <xdr:rowOff>171449</xdr:rowOff>
    </xdr:from>
    <xdr:to>
      <xdr:col>3</xdr:col>
      <xdr:colOff>295275</xdr:colOff>
      <xdr:row>81</xdr:row>
      <xdr:rowOff>161924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707231</xdr:colOff>
      <xdr:row>10</xdr:row>
      <xdr:rowOff>156369</xdr:rowOff>
    </xdr:from>
    <xdr:to>
      <xdr:col>5</xdr:col>
      <xdr:colOff>438943</xdr:colOff>
      <xdr:row>30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B683EDA-01C0-064D-8E69-2989F46405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514350</xdr:colOff>
      <xdr:row>1</xdr:row>
      <xdr:rowOff>184150</xdr:rowOff>
    </xdr:from>
    <xdr:to>
      <xdr:col>31</xdr:col>
      <xdr:colOff>374650</xdr:colOff>
      <xdr:row>7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6054AB6E-B5AB-ED42-A36C-B48DA4E3F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285750</xdr:colOff>
      <xdr:row>7</xdr:row>
      <xdr:rowOff>285750</xdr:rowOff>
    </xdr:from>
    <xdr:to>
      <xdr:col>31</xdr:col>
      <xdr:colOff>146050</xdr:colOff>
      <xdr:row>14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BB356372-2B87-5549-AB8D-C15F24BA6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265485</xdr:colOff>
      <xdr:row>15</xdr:row>
      <xdr:rowOff>44076</xdr:rowOff>
    </xdr:from>
    <xdr:to>
      <xdr:col>4</xdr:col>
      <xdr:colOff>268660</xdr:colOff>
      <xdr:row>23</xdr:row>
      <xdr:rowOff>123965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999BA68-D1C8-F142-BFD7-A35E89D2F5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573368</xdr:colOff>
      <xdr:row>6</xdr:row>
      <xdr:rowOff>270809</xdr:rowOff>
    </xdr:from>
    <xdr:to>
      <xdr:col>12</xdr:col>
      <xdr:colOff>518459</xdr:colOff>
      <xdr:row>12</xdr:row>
      <xdr:rowOff>401544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296138BF-DD10-7E42-B4BF-AF2448B3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14</xdr:row>
      <xdr:rowOff>74706</xdr:rowOff>
    </xdr:from>
    <xdr:to>
      <xdr:col>12</xdr:col>
      <xdr:colOff>486708</xdr:colOff>
      <xdr:row>24</xdr:row>
      <xdr:rowOff>65367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3BB550C3-D7AB-1A40-BDE7-4EC0C7D130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65368</xdr:colOff>
      <xdr:row>38</xdr:row>
      <xdr:rowOff>140074</xdr:rowOff>
    </xdr:from>
    <xdr:to>
      <xdr:col>8</xdr:col>
      <xdr:colOff>438898</xdr:colOff>
      <xdr:row>53</xdr:row>
      <xdr:rowOff>84044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110</xdr:row>
      <xdr:rowOff>146050</xdr:rowOff>
    </xdr:from>
    <xdr:to>
      <xdr:col>4</xdr:col>
      <xdr:colOff>266700</xdr:colOff>
      <xdr:row>125</xdr:row>
      <xdr:rowOff>31750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B1DF0703-0703-F64A-9F8D-3B21DA10E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444500</xdr:colOff>
      <xdr:row>110</xdr:row>
      <xdr:rowOff>44450</xdr:rowOff>
    </xdr:from>
    <xdr:to>
      <xdr:col>9</xdr:col>
      <xdr:colOff>660400</xdr:colOff>
      <xdr:row>124</xdr:row>
      <xdr:rowOff>120650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B5EE803-DADB-A249-BA1E-614CC3C1AE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177800</xdr:colOff>
      <xdr:row>178</xdr:row>
      <xdr:rowOff>171450</xdr:rowOff>
    </xdr:from>
    <xdr:to>
      <xdr:col>4</xdr:col>
      <xdr:colOff>215900</xdr:colOff>
      <xdr:row>193</xdr:row>
      <xdr:rowOff>57150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8B68EBB8-AFAB-9B47-A767-3207154BC5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152400</xdr:colOff>
      <xdr:row>194</xdr:row>
      <xdr:rowOff>120650</xdr:rowOff>
    </xdr:from>
    <xdr:to>
      <xdr:col>4</xdr:col>
      <xdr:colOff>190500</xdr:colOff>
      <xdr:row>209</xdr:row>
      <xdr:rowOff>6350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93450A4-4138-3D4D-B3AE-5855744FFC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152400</xdr:colOff>
      <xdr:row>212</xdr:row>
      <xdr:rowOff>107950</xdr:rowOff>
    </xdr:from>
    <xdr:to>
      <xdr:col>4</xdr:col>
      <xdr:colOff>190500</xdr:colOff>
      <xdr:row>226</xdr:row>
      <xdr:rowOff>184150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DA275FDA-7861-C447-9D53-BDB078E207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1164772</xdr:colOff>
      <xdr:row>10</xdr:row>
      <xdr:rowOff>110218</xdr:rowOff>
    </xdr:from>
    <xdr:to>
      <xdr:col>6</xdr:col>
      <xdr:colOff>48986</xdr:colOff>
      <xdr:row>23</xdr:row>
      <xdr:rowOff>95251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topLeftCell="A75" workbookViewId="0">
      <selection activeCell="G90" sqref="G90"/>
    </sheetView>
  </sheetViews>
  <sheetFormatPr defaultColWidth="8.85546875" defaultRowHeight="15" x14ac:dyDescent="0.25"/>
  <cols>
    <col min="2" max="2" width="34.140625" customWidth="1"/>
    <col min="3" max="3" width="13.42578125" bestFit="1" customWidth="1"/>
    <col min="4" max="4" width="11.85546875" bestFit="1" customWidth="1"/>
    <col min="5" max="7" width="13.140625" bestFit="1" customWidth="1"/>
  </cols>
  <sheetData>
    <row r="1" spans="2:8" ht="14.25" customHeight="1" x14ac:dyDescent="0.25"/>
    <row r="2" spans="2:8" ht="0.75" hidden="1" customHeight="1" thickBot="1" x14ac:dyDescent="0.3">
      <c r="B2" s="62"/>
      <c r="C2" s="62"/>
      <c r="D2" s="62"/>
      <c r="E2" s="62"/>
      <c r="F2" s="62"/>
      <c r="G2" s="62"/>
    </row>
    <row r="3" spans="2:8" ht="17.25" hidden="1" thickBot="1" x14ac:dyDescent="0.3"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3">
        <v>5</v>
      </c>
    </row>
    <row r="4" spans="2:8" ht="32.25" hidden="1" thickBot="1" x14ac:dyDescent="0.3">
      <c r="B4" s="4" t="s">
        <v>29</v>
      </c>
      <c r="C4" s="5"/>
      <c r="D4" s="5"/>
      <c r="E4" s="5"/>
      <c r="F4" s="5">
        <v>3</v>
      </c>
      <c r="G4" s="6">
        <v>28</v>
      </c>
      <c r="H4">
        <f>C4+D4+E4+F4+G4</f>
        <v>31</v>
      </c>
    </row>
    <row r="5" spans="2:8" ht="16.5" hidden="1" thickBot="1" x14ac:dyDescent="0.3">
      <c r="B5" s="7" t="s">
        <v>30</v>
      </c>
      <c r="C5" s="8"/>
      <c r="D5" s="8">
        <v>1</v>
      </c>
      <c r="E5" s="8">
        <v>1</v>
      </c>
      <c r="F5" s="8">
        <v>5</v>
      </c>
      <c r="G5" s="9">
        <v>25</v>
      </c>
      <c r="H5">
        <f t="shared" ref="H5:H10" si="0">C5+D5+E5+F5+G5</f>
        <v>32</v>
      </c>
    </row>
    <row r="6" spans="2:8" ht="16.5" hidden="1" thickBot="1" x14ac:dyDescent="0.3">
      <c r="B6" s="4" t="s">
        <v>31</v>
      </c>
      <c r="C6" s="5"/>
      <c r="D6" s="5">
        <v>1</v>
      </c>
      <c r="E6" s="5">
        <v>2</v>
      </c>
      <c r="F6" s="5">
        <v>6</v>
      </c>
      <c r="G6" s="6">
        <v>22</v>
      </c>
      <c r="H6">
        <f t="shared" si="0"/>
        <v>31</v>
      </c>
    </row>
    <row r="7" spans="2:8" ht="16.5" hidden="1" thickBot="1" x14ac:dyDescent="0.3">
      <c r="B7" s="7" t="s">
        <v>32</v>
      </c>
      <c r="C7" s="8"/>
      <c r="D7" s="8">
        <v>3</v>
      </c>
      <c r="E7" s="8">
        <v>3</v>
      </c>
      <c r="F7" s="8">
        <v>7</v>
      </c>
      <c r="G7" s="9">
        <v>17</v>
      </c>
      <c r="H7">
        <f t="shared" si="0"/>
        <v>30</v>
      </c>
    </row>
    <row r="8" spans="2:8" ht="16.5" hidden="1" thickBot="1" x14ac:dyDescent="0.3">
      <c r="B8" s="4" t="s">
        <v>33</v>
      </c>
      <c r="C8" s="5"/>
      <c r="D8" s="5"/>
      <c r="E8" s="5">
        <v>2</v>
      </c>
      <c r="F8" s="5">
        <v>4</v>
      </c>
      <c r="G8" s="6">
        <v>25</v>
      </c>
      <c r="H8">
        <f t="shared" si="0"/>
        <v>31</v>
      </c>
    </row>
    <row r="9" spans="2:8" ht="16.5" hidden="1" thickBot="1" x14ac:dyDescent="0.3">
      <c r="B9" s="7" t="s">
        <v>34</v>
      </c>
      <c r="C9" s="8"/>
      <c r="D9" s="8"/>
      <c r="E9" s="8"/>
      <c r="F9" s="8">
        <v>5</v>
      </c>
      <c r="G9" s="9">
        <v>24</v>
      </c>
      <c r="H9">
        <f t="shared" si="0"/>
        <v>29</v>
      </c>
    </row>
    <row r="10" spans="2:8" ht="32.25" hidden="1" thickBot="1" x14ac:dyDescent="0.3">
      <c r="B10" s="58" t="s">
        <v>44</v>
      </c>
      <c r="C10" s="59"/>
      <c r="D10" s="59"/>
      <c r="E10" s="59"/>
      <c r="F10" s="59">
        <v>6</v>
      </c>
      <c r="G10" s="60">
        <v>27</v>
      </c>
      <c r="H10">
        <f t="shared" si="0"/>
        <v>33</v>
      </c>
    </row>
    <row r="11" spans="2:8" ht="15.75" thickBot="1" x14ac:dyDescent="0.3"/>
    <row r="12" spans="2:8" ht="17.25" thickBot="1" x14ac:dyDescent="0.3">
      <c r="B12" s="62" t="s">
        <v>0</v>
      </c>
      <c r="C12" s="62"/>
      <c r="D12" s="62"/>
      <c r="E12" s="62"/>
      <c r="F12" s="62"/>
      <c r="G12" s="62"/>
    </row>
    <row r="13" spans="2:8" ht="17.25" thickBot="1" x14ac:dyDescent="0.3">
      <c r="B13" s="1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3" t="s">
        <v>6</v>
      </c>
    </row>
    <row r="14" spans="2:8" ht="16.5" thickBot="1" x14ac:dyDescent="0.3">
      <c r="B14" s="4" t="s">
        <v>10</v>
      </c>
      <c r="C14" s="18">
        <f>C4*100/SUM($C4:$G4)</f>
        <v>0</v>
      </c>
      <c r="D14" s="18">
        <f t="shared" ref="D14:E14" si="1">D4*100/SUM($C4:$G4)</f>
        <v>0</v>
      </c>
      <c r="E14" s="18">
        <f t="shared" si="1"/>
        <v>0</v>
      </c>
      <c r="F14" s="18">
        <v>3</v>
      </c>
      <c r="G14" s="18">
        <v>50</v>
      </c>
    </row>
    <row r="15" spans="2:8" ht="32.25" thickBot="1" x14ac:dyDescent="0.3">
      <c r="B15" s="7" t="s">
        <v>11</v>
      </c>
      <c r="C15" s="61">
        <f t="shared" ref="C15" si="2">C5*100/SUM($C5:$G5)</f>
        <v>0</v>
      </c>
      <c r="D15" s="61">
        <v>0</v>
      </c>
      <c r="E15" s="61">
        <v>0</v>
      </c>
      <c r="F15" s="61">
        <v>2</v>
      </c>
      <c r="G15" s="61">
        <v>51</v>
      </c>
    </row>
    <row r="16" spans="2:8" ht="32.25" thickBot="1" x14ac:dyDescent="0.3">
      <c r="B16" s="4" t="s">
        <v>12</v>
      </c>
      <c r="C16" s="18">
        <f t="shared" ref="C16" si="3">C6*100/SUM($C6:$G6)</f>
        <v>0</v>
      </c>
      <c r="D16" s="18">
        <v>0</v>
      </c>
      <c r="E16" s="18">
        <v>1</v>
      </c>
      <c r="F16" s="18">
        <v>4</v>
      </c>
      <c r="G16" s="18">
        <v>48</v>
      </c>
    </row>
    <row r="17" spans="2:9" ht="32.25" thickBot="1" x14ac:dyDescent="0.3">
      <c r="B17" s="7" t="s">
        <v>45</v>
      </c>
      <c r="C17" s="61">
        <f t="shared" ref="C17" si="4">C7*100/SUM($C7:$G7)</f>
        <v>0</v>
      </c>
      <c r="D17" s="61">
        <v>4</v>
      </c>
      <c r="E17" s="61">
        <v>9</v>
      </c>
      <c r="F17" s="61">
        <v>5</v>
      </c>
      <c r="G17" s="61">
        <v>35</v>
      </c>
    </row>
    <row r="18" spans="2:9" ht="16.5" thickBot="1" x14ac:dyDescent="0.3">
      <c r="B18" s="4" t="s">
        <v>13</v>
      </c>
      <c r="C18" s="18">
        <f t="shared" ref="C18:D18" si="5">C8*100/SUM($C8:$G8)</f>
        <v>0</v>
      </c>
      <c r="D18" s="18">
        <f t="shared" si="5"/>
        <v>0</v>
      </c>
      <c r="E18" s="18">
        <v>5</v>
      </c>
      <c r="F18" s="18">
        <v>2</v>
      </c>
      <c r="G18" s="18">
        <v>46</v>
      </c>
      <c r="I18" t="s">
        <v>43</v>
      </c>
    </row>
    <row r="19" spans="2:9" ht="32.25" thickBot="1" x14ac:dyDescent="0.3">
      <c r="B19" s="7" t="s">
        <v>14</v>
      </c>
      <c r="C19" s="18">
        <f t="shared" ref="C19" si="6">C9*100/SUM($C9:$G9)</f>
        <v>0</v>
      </c>
      <c r="D19" s="18">
        <v>4</v>
      </c>
      <c r="E19" s="18">
        <v>10</v>
      </c>
      <c r="F19" s="18">
        <v>4</v>
      </c>
      <c r="G19" s="18">
        <v>35</v>
      </c>
    </row>
    <row r="20" spans="2:9" ht="16.5" thickBot="1" x14ac:dyDescent="0.3">
      <c r="B20" s="4" t="s">
        <v>15</v>
      </c>
      <c r="C20" s="18">
        <f>C10*100/SUM($C10:$G10)</f>
        <v>0</v>
      </c>
      <c r="D20" s="18">
        <f>D10*100/SUM($C10:$G10)</f>
        <v>0</v>
      </c>
      <c r="E20" s="18">
        <f>E10*100/SUM($C10:$G10)</f>
        <v>0</v>
      </c>
      <c r="F20" s="18">
        <v>11</v>
      </c>
      <c r="G20" s="18">
        <v>42</v>
      </c>
    </row>
  </sheetData>
  <mergeCells count="2">
    <mergeCell ref="B2:G2"/>
    <mergeCell ref="B12:G12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topLeftCell="A12" zoomScale="80" zoomScaleNormal="80" workbookViewId="0">
      <selection activeCell="G32" sqref="G32"/>
    </sheetView>
  </sheetViews>
  <sheetFormatPr defaultColWidth="8.85546875" defaultRowHeight="15" x14ac:dyDescent="0.25"/>
  <cols>
    <col min="2" max="2" width="41.140625" customWidth="1"/>
    <col min="3" max="3" width="9.7109375" bestFit="1" customWidth="1"/>
  </cols>
  <sheetData>
    <row r="1" spans="2:18" ht="14.25" customHeight="1" x14ac:dyDescent="0.25"/>
    <row r="2" spans="2:18" ht="1.5" hidden="1" customHeight="1" thickBot="1" x14ac:dyDescent="0.3">
      <c r="B2" s="62" t="s">
        <v>24</v>
      </c>
      <c r="C2" s="62"/>
      <c r="D2" s="62"/>
      <c r="E2" s="62"/>
      <c r="F2" s="62"/>
      <c r="G2" s="62"/>
    </row>
    <row r="3" spans="2:18" ht="116.25" hidden="1" thickBot="1" x14ac:dyDescent="0.3">
      <c r="B3" s="1" t="s">
        <v>1</v>
      </c>
      <c r="C3" s="2" t="s">
        <v>38</v>
      </c>
      <c r="D3" s="2" t="s">
        <v>39</v>
      </c>
      <c r="E3" s="2" t="s">
        <v>40</v>
      </c>
      <c r="F3" s="2" t="s">
        <v>41</v>
      </c>
      <c r="G3" s="3" t="s">
        <v>42</v>
      </c>
    </row>
    <row r="4" spans="2:18" ht="66" hidden="1" customHeight="1" thickBot="1" x14ac:dyDescent="0.3">
      <c r="B4" s="10" t="s">
        <v>24</v>
      </c>
      <c r="C4" s="5">
        <v>13</v>
      </c>
      <c r="D4" s="5">
        <v>15</v>
      </c>
      <c r="E4" s="5">
        <v>2</v>
      </c>
      <c r="F4" s="5">
        <v>1</v>
      </c>
      <c r="G4" s="6">
        <v>0</v>
      </c>
      <c r="H4">
        <f>C4+D4+E4+F4+G4</f>
        <v>31</v>
      </c>
    </row>
    <row r="6" spans="2:18" ht="15.75" thickBot="1" x14ac:dyDescent="0.3"/>
    <row r="7" spans="2:18" ht="17.25" thickBot="1" x14ac:dyDescent="0.3">
      <c r="B7" s="62" t="s">
        <v>51</v>
      </c>
      <c r="C7" s="62"/>
      <c r="D7" s="62"/>
      <c r="E7" s="62"/>
      <c r="F7" s="62"/>
      <c r="G7" s="62"/>
      <c r="H7" s="11"/>
      <c r="I7" s="11"/>
      <c r="J7" s="11"/>
      <c r="K7" s="11"/>
      <c r="L7" s="11"/>
      <c r="M7" s="11" t="s">
        <v>8</v>
      </c>
      <c r="N7" s="11"/>
      <c r="O7" s="11"/>
      <c r="P7" s="11"/>
      <c r="Q7" s="11"/>
      <c r="R7" s="11"/>
    </row>
    <row r="8" spans="2:18" ht="132.75" thickBot="1" x14ac:dyDescent="0.3">
      <c r="B8" s="1" t="s">
        <v>1</v>
      </c>
      <c r="C8" s="2" t="s">
        <v>46</v>
      </c>
      <c r="D8" s="2" t="s">
        <v>47</v>
      </c>
      <c r="E8" s="2" t="s">
        <v>48</v>
      </c>
      <c r="F8" s="2" t="s">
        <v>49</v>
      </c>
      <c r="G8" s="3" t="s">
        <v>50</v>
      </c>
      <c r="H8" s="11"/>
      <c r="I8" s="11"/>
      <c r="J8" s="11"/>
      <c r="K8" s="11"/>
      <c r="L8" s="11"/>
      <c r="M8" s="63"/>
      <c r="N8" s="63"/>
      <c r="O8" s="63"/>
      <c r="P8" s="63"/>
      <c r="Q8" s="63"/>
      <c r="R8" s="63"/>
    </row>
    <row r="9" spans="2:18" ht="48" thickBot="1" x14ac:dyDescent="0.3">
      <c r="B9" s="10" t="s">
        <v>59</v>
      </c>
      <c r="C9" s="18">
        <v>20</v>
      </c>
      <c r="D9" s="18">
        <v>25</v>
      </c>
      <c r="E9" s="18">
        <v>8</v>
      </c>
      <c r="F9" s="18">
        <v>0</v>
      </c>
      <c r="G9" s="18">
        <f>G4*100/H4</f>
        <v>0</v>
      </c>
      <c r="H9" s="16">
        <v>100</v>
      </c>
      <c r="I9" s="11"/>
      <c r="J9" s="11"/>
      <c r="K9" s="11"/>
      <c r="L9" s="11"/>
      <c r="M9" s="12"/>
      <c r="N9" s="13"/>
      <c r="O9" s="13"/>
      <c r="P9" s="13"/>
      <c r="Q9" s="13"/>
      <c r="R9" s="13"/>
    </row>
    <row r="18" spans="7:7" ht="15.75" thickBot="1" x14ac:dyDescent="0.3"/>
    <row r="19" spans="7:7" ht="15.75" thickBot="1" x14ac:dyDescent="0.3">
      <c r="G19" s="31"/>
    </row>
  </sheetData>
  <mergeCells count="3">
    <mergeCell ref="B2:G2"/>
    <mergeCell ref="M8:R8"/>
    <mergeCell ref="B7:G7"/>
  </mergeCell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topLeftCell="A25" zoomScale="80" zoomScaleNormal="80" workbookViewId="0">
      <selection activeCell="J60" sqref="J60"/>
    </sheetView>
  </sheetViews>
  <sheetFormatPr defaultColWidth="8.85546875" defaultRowHeight="15" x14ac:dyDescent="0.25"/>
  <cols>
    <col min="2" max="2" width="42.42578125" customWidth="1"/>
    <col min="3" max="3" width="9.7109375" bestFit="1" customWidth="1"/>
  </cols>
  <sheetData>
    <row r="2" spans="2:11" ht="15.75" thickBot="1" x14ac:dyDescent="0.3"/>
    <row r="3" spans="2:11" ht="0.75" customHeight="1" x14ac:dyDescent="0.25">
      <c r="B3" s="64" t="s">
        <v>7</v>
      </c>
      <c r="C3" s="65"/>
      <c r="D3" s="66"/>
    </row>
    <row r="4" spans="2:11" ht="17.25" hidden="1" customHeight="1" thickBot="1" x14ac:dyDescent="0.3">
      <c r="B4" s="33" t="s">
        <v>1</v>
      </c>
      <c r="C4" s="34" t="s">
        <v>22</v>
      </c>
      <c r="D4" s="34" t="s">
        <v>23</v>
      </c>
    </row>
    <row r="5" spans="2:11" ht="39.75" hidden="1" customHeight="1" thickBot="1" x14ac:dyDescent="0.3">
      <c r="B5" s="35" t="s">
        <v>35</v>
      </c>
      <c r="C5" s="5">
        <v>28</v>
      </c>
      <c r="D5" s="5">
        <v>6</v>
      </c>
      <c r="E5">
        <v>34</v>
      </c>
    </row>
    <row r="6" spans="2:11" ht="39.75" hidden="1" customHeight="1" thickBot="1" x14ac:dyDescent="0.3">
      <c r="B6" s="26" t="s">
        <v>36</v>
      </c>
      <c r="C6" s="8">
        <v>21</v>
      </c>
      <c r="D6" s="8">
        <v>12</v>
      </c>
      <c r="E6">
        <v>33</v>
      </c>
    </row>
    <row r="7" spans="2:11" ht="39.75" hidden="1" customHeight="1" thickBot="1" x14ac:dyDescent="0.3">
      <c r="B7" s="27" t="s">
        <v>37</v>
      </c>
      <c r="C7" s="5">
        <v>33</v>
      </c>
      <c r="D7" s="5"/>
      <c r="E7">
        <v>33</v>
      </c>
    </row>
    <row r="8" spans="2:11" x14ac:dyDescent="0.25">
      <c r="K8" t="s">
        <v>9</v>
      </c>
    </row>
    <row r="9" spans="2:11" ht="15.75" thickBot="1" x14ac:dyDescent="0.3"/>
    <row r="10" spans="2:11" ht="17.25" thickBot="1" x14ac:dyDescent="0.3">
      <c r="B10" s="67" t="s">
        <v>7</v>
      </c>
      <c r="C10" s="62"/>
      <c r="D10" s="68"/>
    </row>
    <row r="11" spans="2:11" ht="17.25" thickBot="1" x14ac:dyDescent="0.3">
      <c r="B11" s="46" t="s">
        <v>1</v>
      </c>
      <c r="C11" s="2" t="s">
        <v>52</v>
      </c>
      <c r="D11" s="2" t="s">
        <v>53</v>
      </c>
    </row>
    <row r="12" spans="2:11" ht="32.25" thickBot="1" x14ac:dyDescent="0.3">
      <c r="B12" s="47" t="s">
        <v>55</v>
      </c>
      <c r="C12" s="17">
        <v>98.11</v>
      </c>
      <c r="D12" s="17">
        <v>1.89</v>
      </c>
    </row>
    <row r="13" spans="2:11" ht="33.75" customHeight="1" thickBot="1" x14ac:dyDescent="0.3">
      <c r="B13" s="48" t="s">
        <v>54</v>
      </c>
      <c r="C13" s="17">
        <v>58.49</v>
      </c>
      <c r="D13" s="17">
        <v>41.51</v>
      </c>
    </row>
    <row r="14" spans="2:11" ht="16.5" thickBot="1" x14ac:dyDescent="0.3">
      <c r="B14" s="49" t="s">
        <v>56</v>
      </c>
      <c r="C14" s="17">
        <f>C7*100/E7</f>
        <v>100</v>
      </c>
      <c r="D14" s="17">
        <f t="shared" ref="D14" si="0">D7*100/E7</f>
        <v>0</v>
      </c>
    </row>
    <row r="26" spans="2:9" ht="15.75" thickBot="1" x14ac:dyDescent="0.3"/>
    <row r="27" spans="2:9" ht="17.25" thickBot="1" x14ac:dyDescent="0.3">
      <c r="B27" s="62" t="s">
        <v>70</v>
      </c>
      <c r="C27" s="62"/>
      <c r="D27" s="62"/>
      <c r="E27" s="62"/>
      <c r="F27" s="62"/>
      <c r="G27" s="62"/>
    </row>
    <row r="28" spans="2:9" ht="16.5" x14ac:dyDescent="0.25">
      <c r="B28" s="50" t="s">
        <v>1</v>
      </c>
      <c r="C28" s="38">
        <v>1</v>
      </c>
      <c r="D28" s="38">
        <v>2</v>
      </c>
      <c r="E28" s="38">
        <v>3</v>
      </c>
      <c r="F28" s="38">
        <v>4</v>
      </c>
      <c r="G28" s="39">
        <v>5</v>
      </c>
      <c r="H28" t="s">
        <v>58</v>
      </c>
      <c r="I28" t="s">
        <v>57</v>
      </c>
    </row>
    <row r="29" spans="2:9" ht="15.75" x14ac:dyDescent="0.25">
      <c r="B29" s="37" t="s">
        <v>80</v>
      </c>
      <c r="C29" s="32"/>
      <c r="D29" s="32"/>
      <c r="E29" s="32"/>
      <c r="F29" s="32">
        <v>2</v>
      </c>
      <c r="G29" s="32">
        <v>33</v>
      </c>
      <c r="H29">
        <v>35</v>
      </c>
      <c r="I29">
        <f>(E29*E28+F29*F28+G29*G28)/H29</f>
        <v>4.9428571428571431</v>
      </c>
    </row>
    <row r="30" spans="2:9" ht="15.75" x14ac:dyDescent="0.25">
      <c r="B30" s="51" t="s">
        <v>81</v>
      </c>
      <c r="C30" s="40"/>
      <c r="D30" s="40"/>
      <c r="E30" s="40">
        <v>1</v>
      </c>
      <c r="F30" s="40">
        <v>5</v>
      </c>
      <c r="G30" s="40">
        <v>30</v>
      </c>
      <c r="H30">
        <f t="shared" ref="H30:H35" si="1">G30+F30+E30</f>
        <v>36</v>
      </c>
      <c r="I30">
        <f>(E30*E28+F30*F28+G30*G28)/H30</f>
        <v>4.8055555555555554</v>
      </c>
    </row>
    <row r="31" spans="2:9" ht="15.75" x14ac:dyDescent="0.25">
      <c r="B31" s="37" t="s">
        <v>82</v>
      </c>
      <c r="C31" s="32"/>
      <c r="D31" s="32"/>
      <c r="E31" s="32"/>
      <c r="F31" s="32">
        <v>12</v>
      </c>
      <c r="G31" s="32">
        <v>23</v>
      </c>
      <c r="H31">
        <f t="shared" si="1"/>
        <v>35</v>
      </c>
      <c r="I31">
        <f>(E31*E28+F31*F28+G31*G28)/H31</f>
        <v>4.6571428571428575</v>
      </c>
    </row>
    <row r="32" spans="2:9" ht="15.75" x14ac:dyDescent="0.25">
      <c r="B32" s="51" t="s">
        <v>83</v>
      </c>
      <c r="C32" s="40"/>
      <c r="D32" s="40"/>
      <c r="E32" s="40">
        <v>1</v>
      </c>
      <c r="F32" s="40">
        <v>5</v>
      </c>
      <c r="G32" s="40">
        <v>30</v>
      </c>
      <c r="H32">
        <f t="shared" si="1"/>
        <v>36</v>
      </c>
      <c r="I32">
        <f>(E32*E28+F32*F28+G32*G28)/H32</f>
        <v>4.8055555555555554</v>
      </c>
    </row>
    <row r="33" spans="2:9" ht="15.75" x14ac:dyDescent="0.25">
      <c r="B33" s="52" t="s">
        <v>84</v>
      </c>
      <c r="C33" s="32"/>
      <c r="D33" s="32"/>
      <c r="E33" s="32"/>
      <c r="F33" s="32">
        <v>1</v>
      </c>
      <c r="G33" s="32">
        <v>37</v>
      </c>
      <c r="H33">
        <v>38</v>
      </c>
      <c r="I33">
        <f>(E33*E28+F33*F28+G33*G28)/H33</f>
        <v>4.9736842105263159</v>
      </c>
    </row>
    <row r="34" spans="2:9" ht="15.75" x14ac:dyDescent="0.25">
      <c r="B34" s="36" t="s">
        <v>85</v>
      </c>
      <c r="C34" s="40"/>
      <c r="D34" s="40"/>
      <c r="E34" s="40"/>
      <c r="F34" s="40">
        <v>4</v>
      </c>
      <c r="G34" s="40">
        <v>34</v>
      </c>
      <c r="H34">
        <f t="shared" si="1"/>
        <v>38</v>
      </c>
      <c r="I34">
        <f>(E34*E28+F34*F28+G34*G28)/H34</f>
        <v>4.8947368421052628</v>
      </c>
    </row>
    <row r="35" spans="2:9" ht="15.75" x14ac:dyDescent="0.25">
      <c r="B35" s="36" t="s">
        <v>88</v>
      </c>
      <c r="C35" s="40"/>
      <c r="D35" s="40"/>
      <c r="E35" s="40"/>
      <c r="F35" s="40">
        <v>2</v>
      </c>
      <c r="G35" s="40">
        <v>35</v>
      </c>
      <c r="H35">
        <f t="shared" si="1"/>
        <v>37</v>
      </c>
      <c r="I35">
        <f>(E35*E28+F35*F28+G35*G28)/H35</f>
        <v>4.9459459459459456</v>
      </c>
    </row>
    <row r="36" spans="2:9" ht="15.75" x14ac:dyDescent="0.25">
      <c r="B36" s="36" t="s">
        <v>86</v>
      </c>
      <c r="C36" s="40"/>
      <c r="D36" s="40"/>
      <c r="E36" s="40">
        <v>2</v>
      </c>
      <c r="F36" s="40">
        <v>2</v>
      </c>
      <c r="G36" s="40">
        <v>33</v>
      </c>
      <c r="H36">
        <v>37</v>
      </c>
      <c r="I36">
        <f>(E36*E28+F36*F28+G36*G28)/H36</f>
        <v>4.8378378378378377</v>
      </c>
    </row>
    <row r="37" spans="2:9" ht="24" customHeight="1" x14ac:dyDescent="0.25">
      <c r="B37" s="41" t="s">
        <v>87</v>
      </c>
      <c r="C37" s="42"/>
      <c r="D37" s="42"/>
      <c r="E37" s="42">
        <v>2</v>
      </c>
      <c r="F37" s="43">
        <v>6</v>
      </c>
      <c r="G37" s="43">
        <v>28</v>
      </c>
      <c r="H37">
        <v>36</v>
      </c>
      <c r="I37">
        <f>(E37*E28+F37*F28+G37*G28)/H37</f>
        <v>4.7222222222222223</v>
      </c>
    </row>
  </sheetData>
  <mergeCells count="3">
    <mergeCell ref="B3:D3"/>
    <mergeCell ref="B10:D10"/>
    <mergeCell ref="B27:G27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topLeftCell="A62" zoomScale="80" zoomScaleNormal="80" workbookViewId="0">
      <selection activeCell="B25" sqref="B25"/>
    </sheetView>
  </sheetViews>
  <sheetFormatPr defaultColWidth="8.85546875" defaultRowHeight="15" x14ac:dyDescent="0.25"/>
  <cols>
    <col min="2" max="2" width="34.140625" customWidth="1"/>
    <col min="3" max="3" width="13.42578125" bestFit="1" customWidth="1"/>
    <col min="4" max="4" width="11.85546875" bestFit="1" customWidth="1"/>
    <col min="5" max="5" width="15.7109375" customWidth="1"/>
    <col min="6" max="6" width="9.85546875" customWidth="1"/>
    <col min="7" max="7" width="7.7109375" customWidth="1"/>
    <col min="8" max="8" width="12.5703125" customWidth="1"/>
    <col min="9" max="9" width="13.140625" customWidth="1"/>
  </cols>
  <sheetData>
    <row r="2" spans="2:10" ht="16.5" hidden="1" x14ac:dyDescent="0.25">
      <c r="B2" s="69" t="s">
        <v>25</v>
      </c>
      <c r="C2" s="70"/>
      <c r="D2" s="70"/>
      <c r="E2" s="70"/>
      <c r="F2" s="70"/>
      <c r="G2" s="70"/>
      <c r="H2" s="70"/>
      <c r="I2" s="71"/>
    </row>
    <row r="3" spans="2:10" ht="33" hidden="1" x14ac:dyDescent="0.25">
      <c r="B3" s="24"/>
      <c r="C3" s="23" t="s">
        <v>17</v>
      </c>
      <c r="D3" s="23" t="s">
        <v>18</v>
      </c>
      <c r="E3" s="23" t="s">
        <v>19</v>
      </c>
      <c r="F3" s="23" t="s">
        <v>20</v>
      </c>
      <c r="G3" s="23" t="s">
        <v>21</v>
      </c>
      <c r="H3" s="23" t="s">
        <v>26</v>
      </c>
      <c r="I3" s="25" t="s">
        <v>27</v>
      </c>
    </row>
    <row r="4" spans="2:10" ht="16.5" hidden="1" thickBot="1" x14ac:dyDescent="0.3">
      <c r="B4" s="29" t="s">
        <v>16</v>
      </c>
      <c r="C4" s="53">
        <v>9</v>
      </c>
      <c r="D4" s="53">
        <v>9</v>
      </c>
      <c r="E4" s="53">
        <v>0</v>
      </c>
      <c r="F4" s="53">
        <v>0</v>
      </c>
      <c r="G4" s="53">
        <v>0</v>
      </c>
      <c r="H4" s="54">
        <v>11</v>
      </c>
      <c r="I4" s="28">
        <v>3</v>
      </c>
      <c r="J4">
        <f>C4+D4+E4+F4+G4+H4+I4</f>
        <v>32</v>
      </c>
    </row>
    <row r="5" spans="2:10" ht="16.5" thickBot="1" x14ac:dyDescent="0.3">
      <c r="B5" s="19"/>
      <c r="C5" s="20"/>
      <c r="D5" s="20"/>
      <c r="E5" s="20"/>
      <c r="F5" s="20"/>
      <c r="G5" s="20"/>
    </row>
    <row r="6" spans="2:10" ht="16.5" x14ac:dyDescent="0.25">
      <c r="B6" s="69" t="s">
        <v>60</v>
      </c>
      <c r="C6" s="70"/>
      <c r="D6" s="70"/>
      <c r="E6" s="70"/>
      <c r="F6" s="70"/>
      <c r="G6" s="70"/>
      <c r="H6" s="70"/>
      <c r="I6" s="71"/>
    </row>
    <row r="7" spans="2:10" ht="33" x14ac:dyDescent="0.25">
      <c r="B7" s="24"/>
      <c r="C7" s="23" t="s">
        <v>61</v>
      </c>
      <c r="D7" s="23" t="s">
        <v>62</v>
      </c>
      <c r="E7" s="23" t="s">
        <v>63</v>
      </c>
      <c r="F7" s="23" t="s">
        <v>64</v>
      </c>
      <c r="G7" s="23" t="s">
        <v>68</v>
      </c>
      <c r="H7" s="23" t="s">
        <v>65</v>
      </c>
      <c r="I7" s="25" t="s">
        <v>66</v>
      </c>
    </row>
    <row r="8" spans="2:10" ht="16.5" thickBot="1" x14ac:dyDescent="0.3">
      <c r="B8" s="29" t="s">
        <v>67</v>
      </c>
      <c r="C8" s="55">
        <v>31</v>
      </c>
      <c r="D8" s="55">
        <v>5</v>
      </c>
      <c r="E8" s="55">
        <v>0</v>
      </c>
      <c r="F8" s="55">
        <v>0</v>
      </c>
      <c r="G8" s="55">
        <v>0</v>
      </c>
      <c r="H8" s="56">
        <v>16</v>
      </c>
      <c r="I8" s="57">
        <v>1</v>
      </c>
      <c r="J8">
        <f>C8+D8+E8+F8+G8+H8+I8</f>
        <v>53</v>
      </c>
    </row>
    <row r="9" spans="2:10" ht="16.5" thickBot="1" x14ac:dyDescent="0.3">
      <c r="B9" s="19"/>
      <c r="C9" s="20"/>
      <c r="D9" s="20"/>
      <c r="E9" s="20"/>
      <c r="F9" s="20"/>
      <c r="G9" s="20"/>
    </row>
    <row r="10" spans="2:10" ht="32.25" thickBot="1" x14ac:dyDescent="0.3">
      <c r="B10" s="21" t="s">
        <v>69</v>
      </c>
      <c r="C10" s="22" t="s">
        <v>79</v>
      </c>
      <c r="D10" s="14"/>
      <c r="E10" s="14"/>
      <c r="F10" s="14"/>
      <c r="G10" s="14"/>
    </row>
    <row r="11" spans="2:10" ht="15.75" x14ac:dyDescent="0.25">
      <c r="B11" s="19"/>
      <c r="C11" s="20"/>
      <c r="D11" s="20"/>
      <c r="E11" s="20"/>
      <c r="F11" s="20"/>
      <c r="G11" s="20"/>
    </row>
    <row r="12" spans="2:10" ht="15.75" x14ac:dyDescent="0.25">
      <c r="B12" s="19"/>
      <c r="C12" s="20"/>
      <c r="D12" s="20"/>
      <c r="E12" s="20"/>
      <c r="F12" s="20"/>
      <c r="G12" s="20"/>
    </row>
    <row r="13" spans="2:10" ht="15.75" x14ac:dyDescent="0.25">
      <c r="B13" s="19"/>
      <c r="C13" s="20"/>
      <c r="D13" s="20"/>
      <c r="E13" s="20"/>
      <c r="F13" s="20"/>
      <c r="G13" s="20"/>
    </row>
    <row r="14" spans="2:10" ht="15.75" x14ac:dyDescent="0.25">
      <c r="B14" s="19"/>
      <c r="C14" s="20"/>
      <c r="D14" s="20"/>
      <c r="E14" s="20"/>
      <c r="F14" s="20"/>
      <c r="G14" s="20"/>
    </row>
    <row r="15" spans="2:10" ht="15.75" x14ac:dyDescent="0.25">
      <c r="B15" s="19"/>
      <c r="C15" s="20"/>
      <c r="D15" s="20"/>
      <c r="E15" s="20"/>
      <c r="F15" s="20"/>
      <c r="G15" s="20"/>
    </row>
    <row r="16" spans="2:10" ht="15.75" x14ac:dyDescent="0.25">
      <c r="B16" s="19"/>
      <c r="C16" s="20"/>
      <c r="D16" s="20"/>
      <c r="E16" s="20"/>
      <c r="F16" s="20"/>
      <c r="G16" s="20"/>
    </row>
    <row r="17" spans="2:7" ht="15.75" x14ac:dyDescent="0.25">
      <c r="B17" s="19"/>
      <c r="C17" s="20"/>
      <c r="D17" s="20"/>
      <c r="E17" s="20"/>
      <c r="F17" s="20"/>
      <c r="G17" s="20"/>
    </row>
    <row r="18" spans="2:7" ht="15.75" x14ac:dyDescent="0.25">
      <c r="B18" s="19"/>
      <c r="C18" s="20"/>
      <c r="D18" s="20"/>
      <c r="E18" s="20"/>
      <c r="F18" s="20"/>
      <c r="G18" s="20"/>
    </row>
    <row r="19" spans="2:7" ht="76.5" customHeight="1" x14ac:dyDescent="0.25">
      <c r="B19" s="19"/>
      <c r="C19" s="20"/>
      <c r="D19" s="20"/>
      <c r="E19" s="20"/>
      <c r="F19" s="20"/>
      <c r="G19" s="20"/>
    </row>
    <row r="20" spans="2:7" ht="15.75" x14ac:dyDescent="0.25">
      <c r="B20" s="19"/>
      <c r="C20" s="20"/>
      <c r="D20" s="20"/>
      <c r="E20" s="20"/>
      <c r="F20" s="20"/>
      <c r="G20" s="20"/>
    </row>
    <row r="21" spans="2:7" ht="15.75" x14ac:dyDescent="0.25">
      <c r="B21" s="19"/>
      <c r="C21" s="20"/>
      <c r="D21" s="20"/>
      <c r="E21" s="20"/>
      <c r="F21" s="20"/>
      <c r="G21" s="20"/>
    </row>
    <row r="22" spans="2:7" ht="15.75" x14ac:dyDescent="0.25">
      <c r="B22" s="19"/>
      <c r="C22" s="20"/>
      <c r="D22" s="20"/>
      <c r="E22" s="20"/>
      <c r="F22" s="20"/>
      <c r="G22" s="20"/>
    </row>
    <row r="23" spans="2:7" ht="15.75" x14ac:dyDescent="0.25">
      <c r="B23" s="19"/>
      <c r="C23" s="20"/>
      <c r="D23" s="20"/>
      <c r="E23" s="20"/>
      <c r="F23" s="20"/>
      <c r="G23" s="20"/>
    </row>
    <row r="24" spans="2:7" ht="16.5" thickBot="1" x14ac:dyDescent="0.3">
      <c r="B24" s="19"/>
      <c r="C24" s="20"/>
      <c r="D24" s="20"/>
      <c r="E24" s="20"/>
      <c r="F24" s="20"/>
      <c r="G24" s="20"/>
    </row>
    <row r="25" spans="2:7" ht="66" x14ac:dyDescent="0.25">
      <c r="B25" s="30" t="s">
        <v>90</v>
      </c>
      <c r="C25" s="76" t="s">
        <v>28</v>
      </c>
      <c r="D25" s="76"/>
      <c r="E25" s="76"/>
      <c r="F25" s="76"/>
      <c r="G25" s="77"/>
    </row>
    <row r="26" spans="2:7" ht="24" customHeight="1" x14ac:dyDescent="0.25">
      <c r="B26" s="26"/>
      <c r="C26" s="72" t="s">
        <v>71</v>
      </c>
      <c r="D26" s="72"/>
      <c r="E26" s="72"/>
      <c r="F26" s="72"/>
      <c r="G26" s="73"/>
    </row>
    <row r="27" spans="2:7" ht="33" customHeight="1" x14ac:dyDescent="0.25">
      <c r="B27" s="26"/>
      <c r="C27" s="72" t="s">
        <v>72</v>
      </c>
      <c r="D27" s="72"/>
      <c r="E27" s="72"/>
      <c r="F27" s="72"/>
      <c r="G27" s="73"/>
    </row>
    <row r="28" spans="2:7" ht="23.25" customHeight="1" x14ac:dyDescent="0.25">
      <c r="B28" s="26"/>
      <c r="C28" s="72" t="s">
        <v>73</v>
      </c>
      <c r="D28" s="72"/>
      <c r="E28" s="72"/>
      <c r="F28" s="72"/>
      <c r="G28" s="73"/>
    </row>
    <row r="29" spans="2:7" ht="57" customHeight="1" x14ac:dyDescent="0.25">
      <c r="B29" s="26"/>
      <c r="C29" s="78" t="s">
        <v>74</v>
      </c>
      <c r="D29" s="79"/>
      <c r="E29" s="79"/>
      <c r="F29" s="79"/>
      <c r="G29" s="80"/>
    </row>
    <row r="30" spans="2:7" ht="23.25" customHeight="1" x14ac:dyDescent="0.25">
      <c r="B30" s="26"/>
      <c r="C30" s="72" t="s">
        <v>75</v>
      </c>
      <c r="D30" s="72"/>
      <c r="E30" s="72"/>
      <c r="F30" s="72"/>
      <c r="G30" s="73"/>
    </row>
    <row r="31" spans="2:7" ht="24" customHeight="1" thickBot="1" x14ac:dyDescent="0.3">
      <c r="B31" s="29"/>
      <c r="C31" s="74" t="s">
        <v>76</v>
      </c>
      <c r="D31" s="74"/>
      <c r="E31" s="74"/>
      <c r="F31" s="74"/>
      <c r="G31" s="75"/>
    </row>
    <row r="32" spans="2:7" ht="16.5" thickBot="1" x14ac:dyDescent="0.3">
      <c r="B32" s="19"/>
      <c r="C32" s="20"/>
      <c r="D32" s="20"/>
      <c r="E32" s="20"/>
      <c r="F32" s="20"/>
      <c r="G32" s="20"/>
    </row>
    <row r="33" spans="1:9" ht="33" x14ac:dyDescent="0.25">
      <c r="B33" s="30" t="s">
        <v>89</v>
      </c>
      <c r="C33" s="76" t="s">
        <v>28</v>
      </c>
      <c r="D33" s="76"/>
      <c r="E33" s="76"/>
      <c r="F33" s="76"/>
      <c r="G33" s="77"/>
    </row>
    <row r="34" spans="1:9" ht="31.5" customHeight="1" x14ac:dyDescent="0.25">
      <c r="B34" s="26"/>
      <c r="C34" s="72" t="s">
        <v>77</v>
      </c>
      <c r="D34" s="72"/>
      <c r="E34" s="72"/>
      <c r="F34" s="72"/>
      <c r="G34" s="73"/>
    </row>
    <row r="35" spans="1:9" ht="27.75" customHeight="1" x14ac:dyDescent="0.25">
      <c r="B35" s="26"/>
      <c r="C35" s="72" t="s">
        <v>78</v>
      </c>
      <c r="D35" s="72"/>
      <c r="E35" s="72"/>
      <c r="F35" s="72"/>
      <c r="G35" s="73"/>
    </row>
    <row r="36" spans="1:9" s="45" customFormat="1" ht="15.75" x14ac:dyDescent="0.25">
      <c r="B36" s="15"/>
      <c r="C36" s="14"/>
      <c r="D36" s="14"/>
      <c r="E36" s="14"/>
      <c r="F36" s="14"/>
      <c r="G36" s="14"/>
    </row>
    <row r="37" spans="1:9" ht="15.75" x14ac:dyDescent="0.25">
      <c r="B37" s="19"/>
      <c r="C37" s="20"/>
      <c r="D37" s="20"/>
      <c r="E37" s="20"/>
      <c r="F37" s="20"/>
      <c r="G37" s="20"/>
    </row>
    <row r="39" spans="1:9" ht="16.5" x14ac:dyDescent="0.25">
      <c r="A39" s="11"/>
      <c r="B39" s="63"/>
      <c r="C39" s="63"/>
      <c r="D39" s="63"/>
      <c r="E39" s="63"/>
      <c r="F39" s="63"/>
      <c r="G39" s="63"/>
      <c r="H39" s="11"/>
      <c r="I39" s="11"/>
    </row>
    <row r="40" spans="1:9" ht="16.5" x14ac:dyDescent="0.25">
      <c r="A40" s="11"/>
      <c r="B40" s="12"/>
      <c r="C40" s="13"/>
      <c r="D40" s="13"/>
      <c r="E40" s="13"/>
      <c r="F40" s="13"/>
      <c r="G40" s="13"/>
      <c r="H40" s="11"/>
      <c r="I40" s="11"/>
    </row>
    <row r="41" spans="1:9" ht="15.75" x14ac:dyDescent="0.25">
      <c r="A41" s="11"/>
      <c r="B41" s="15"/>
      <c r="C41" s="44"/>
      <c r="D41" s="44"/>
      <c r="E41" s="44"/>
      <c r="F41" s="44"/>
      <c r="G41" s="44"/>
      <c r="H41" s="11"/>
      <c r="I41" s="11"/>
    </row>
    <row r="42" spans="1:9" ht="15.75" x14ac:dyDescent="0.25">
      <c r="A42" s="11"/>
      <c r="B42" s="15"/>
      <c r="C42" s="44"/>
      <c r="D42" s="44"/>
      <c r="E42" s="44"/>
      <c r="F42" s="44"/>
      <c r="G42" s="44"/>
      <c r="H42" s="11"/>
      <c r="I42" s="11"/>
    </row>
    <row r="43" spans="1:9" ht="15.75" x14ac:dyDescent="0.25">
      <c r="A43" s="11"/>
      <c r="B43" s="15"/>
      <c r="C43" s="44"/>
      <c r="D43" s="44"/>
      <c r="E43" s="44"/>
      <c r="F43" s="44"/>
      <c r="G43" s="44"/>
      <c r="H43" s="11"/>
      <c r="I43" s="11"/>
    </row>
    <row r="44" spans="1:9" ht="15.75" x14ac:dyDescent="0.25">
      <c r="A44" s="11"/>
      <c r="B44" s="15"/>
      <c r="C44" s="44"/>
      <c r="D44" s="44"/>
      <c r="E44" s="44"/>
      <c r="F44" s="44"/>
      <c r="G44" s="44"/>
      <c r="H44" s="11"/>
      <c r="I44" s="11"/>
    </row>
    <row r="45" spans="1:9" ht="15.75" x14ac:dyDescent="0.25">
      <c r="A45" s="11"/>
      <c r="B45" s="15"/>
      <c r="C45" s="44"/>
      <c r="D45" s="44"/>
      <c r="E45" s="44"/>
      <c r="F45" s="44"/>
      <c r="G45" s="44"/>
      <c r="H45" s="11"/>
      <c r="I45" s="11"/>
    </row>
    <row r="46" spans="1:9" ht="15.75" x14ac:dyDescent="0.25">
      <c r="A46" s="11"/>
      <c r="B46" s="15"/>
      <c r="C46" s="44"/>
      <c r="D46" s="44"/>
      <c r="E46" s="44"/>
      <c r="F46" s="44"/>
      <c r="G46" s="44"/>
      <c r="H46" s="11"/>
      <c r="I46" s="11"/>
    </row>
    <row r="47" spans="1:9" ht="15.75" x14ac:dyDescent="0.25">
      <c r="A47" s="11"/>
      <c r="B47" s="15"/>
      <c r="C47" s="44"/>
      <c r="D47" s="44"/>
      <c r="E47" s="44"/>
      <c r="F47" s="44"/>
      <c r="G47" s="44"/>
      <c r="H47" s="11"/>
      <c r="I47" s="11"/>
    </row>
    <row r="48" spans="1:9" ht="15.75" x14ac:dyDescent="0.25">
      <c r="A48" s="11"/>
      <c r="B48" s="15"/>
      <c r="C48" s="44"/>
      <c r="D48" s="44"/>
      <c r="E48" s="44"/>
      <c r="F48" s="44"/>
      <c r="G48" s="44"/>
      <c r="H48" s="11"/>
      <c r="I48" s="11"/>
    </row>
    <row r="49" spans="1:9" ht="15.75" x14ac:dyDescent="0.25">
      <c r="A49" s="11"/>
      <c r="B49" s="15"/>
      <c r="C49" s="44"/>
      <c r="D49" s="44"/>
      <c r="E49" s="44"/>
      <c r="F49" s="44"/>
      <c r="G49" s="44"/>
      <c r="H49" s="11"/>
      <c r="I49" s="11"/>
    </row>
    <row r="50" spans="1:9" ht="15.75" x14ac:dyDescent="0.25">
      <c r="A50" s="11"/>
      <c r="B50" s="15"/>
      <c r="C50" s="44"/>
      <c r="D50" s="44"/>
      <c r="E50" s="44"/>
      <c r="F50" s="44"/>
      <c r="G50" s="44"/>
      <c r="H50" s="11"/>
      <c r="I50" s="11"/>
    </row>
    <row r="51" spans="1:9" ht="15.75" x14ac:dyDescent="0.25">
      <c r="A51" s="11"/>
      <c r="B51" s="15"/>
      <c r="C51" s="44"/>
      <c r="D51" s="44"/>
      <c r="E51" s="44"/>
      <c r="F51" s="44"/>
      <c r="G51" s="44"/>
      <c r="H51" s="11"/>
      <c r="I51" s="11"/>
    </row>
    <row r="52" spans="1:9" x14ac:dyDescent="0.25">
      <c r="A52" s="11"/>
      <c r="B52" s="11"/>
      <c r="C52" s="11"/>
      <c r="D52" s="11"/>
      <c r="E52" s="11"/>
      <c r="F52" s="11"/>
      <c r="G52" s="11"/>
      <c r="H52" s="11"/>
      <c r="I52" s="11"/>
    </row>
    <row r="53" spans="1:9" x14ac:dyDescent="0.25">
      <c r="A53" s="11"/>
      <c r="B53" s="11"/>
      <c r="C53" s="11"/>
      <c r="D53" s="11"/>
      <c r="E53" s="11"/>
      <c r="F53" s="11"/>
      <c r="G53" s="11"/>
      <c r="H53" s="11"/>
      <c r="I53" s="11"/>
    </row>
    <row r="54" spans="1:9" x14ac:dyDescent="0.25">
      <c r="A54" s="11"/>
      <c r="B54" s="11"/>
      <c r="C54" s="11"/>
      <c r="D54" s="11"/>
      <c r="E54" s="11"/>
      <c r="F54" s="11"/>
      <c r="G54" s="11"/>
      <c r="H54" s="11"/>
      <c r="I54" s="11"/>
    </row>
  </sheetData>
  <mergeCells count="13">
    <mergeCell ref="B39:G39"/>
    <mergeCell ref="C26:G26"/>
    <mergeCell ref="C34:G34"/>
    <mergeCell ref="C35:G35"/>
    <mergeCell ref="C27:G27"/>
    <mergeCell ref="C28:G28"/>
    <mergeCell ref="C29:G29"/>
    <mergeCell ref="C33:G33"/>
    <mergeCell ref="B2:I2"/>
    <mergeCell ref="B6:I6"/>
    <mergeCell ref="C30:G30"/>
    <mergeCell ref="C31:G31"/>
    <mergeCell ref="C25:G2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organisation</vt:lpstr>
      <vt:lpstr>acquire knowledge</vt:lpstr>
      <vt:lpstr>Trainers</vt:lpstr>
      <vt:lpstr>education lvl and comments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 Stevanovic</dc:creator>
  <cp:lastModifiedBy>Lenovo</cp:lastModifiedBy>
  <cp:lastPrinted>2019-01-04T17:55:23Z</cp:lastPrinted>
  <dcterms:created xsi:type="dcterms:W3CDTF">2018-11-20T08:52:55Z</dcterms:created>
  <dcterms:modified xsi:type="dcterms:W3CDTF">2019-07-14T16:26:50Z</dcterms:modified>
</cp:coreProperties>
</file>